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ectes\Rebaixos sindicals\2021\"/>
    </mc:Choice>
  </mc:AlternateContent>
  <bookViews>
    <workbookView xWindow="240" yWindow="75" windowWidth="15600" windowHeight="5580"/>
  </bookViews>
  <sheets>
    <sheet name="PAS" sheetId="1" r:id="rId1"/>
  </sheets>
  <calcPr calcId="162913"/>
</workbook>
</file>

<file path=xl/calcChain.xml><?xml version="1.0" encoding="utf-8"?>
<calcChain xmlns="http://schemas.openxmlformats.org/spreadsheetml/2006/main">
  <c r="D8" i="1" l="1"/>
  <c r="D6" i="1"/>
  <c r="D4" i="1"/>
  <c r="E7" i="1"/>
  <c r="E6" i="1"/>
  <c r="E4" i="1"/>
  <c r="D17" i="1" l="1"/>
  <c r="D7" i="1"/>
  <c r="D16" i="1"/>
  <c r="D14" i="1"/>
  <c r="E17" i="1" l="1"/>
  <c r="E16" i="1"/>
  <c r="E14" i="1"/>
  <c r="E28" i="1" l="1"/>
  <c r="E27" i="1"/>
  <c r="E26" i="1"/>
  <c r="E25" i="1"/>
  <c r="E24" i="1"/>
  <c r="E19" i="1"/>
  <c r="E29" i="1" l="1"/>
  <c r="D26" i="1"/>
  <c r="C28" i="1" l="1"/>
  <c r="D28" i="1"/>
  <c r="C25" i="1"/>
  <c r="D25" i="1"/>
  <c r="C26" i="1"/>
  <c r="C27" i="1"/>
  <c r="D27" i="1"/>
  <c r="D24" i="1"/>
  <c r="C24" i="1"/>
  <c r="C19" i="1"/>
  <c r="D19" i="1"/>
  <c r="E9" i="1"/>
  <c r="D9" i="1"/>
  <c r="C9" i="1"/>
  <c r="D29" i="1" l="1"/>
  <c r="C29" i="1"/>
</calcChain>
</file>

<file path=xl/sharedStrings.xml><?xml version="1.0" encoding="utf-8"?>
<sst xmlns="http://schemas.openxmlformats.org/spreadsheetml/2006/main" count="33" uniqueCount="13">
  <si>
    <t>Sindicat</t>
  </si>
  <si>
    <t>CCOO</t>
  </si>
  <si>
    <t>CSI-CSIF</t>
  </si>
  <si>
    <t>UGT</t>
  </si>
  <si>
    <t>TOTAL</t>
  </si>
  <si>
    <t>VINC</t>
  </si>
  <si>
    <t>USTEC-STEs (IAC)</t>
  </si>
  <si>
    <t>PAS-L</t>
  </si>
  <si>
    <t>PAS-F</t>
  </si>
  <si>
    <t>Suma d'hores anuals</t>
  </si>
  <si>
    <t>Núm. persones</t>
  </si>
  <si>
    <t>PAS-F i PAS-L</t>
  </si>
  <si>
    <t>Suma del cost del rebaix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</si>
</sst>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3" fontId="1" fillId="0" borderId="0" xfId="1" applyFont="1" applyFill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zoomScale="87" zoomScaleNormal="87" workbookViewId="0"/>
  </sheetViews>
  <sheetFormatPr defaultRowHeight="15" x14ac:dyDescent="0.25"/>
  <cols>
    <col min="1" max="1" width="6" style="1" customWidth="1"/>
    <col min="2" max="2" width="19.5703125" style="1" customWidth="1"/>
    <col min="3" max="3" width="11.28515625" style="1" customWidth="1"/>
    <col min="4" max="4" width="14.42578125" style="2" customWidth="1"/>
    <col min="5" max="5" width="15.140625" style="1" customWidth="1"/>
    <col min="6" max="16384" width="9.140625" style="1"/>
  </cols>
  <sheetData>
    <row r="2" spans="2:5" ht="24" thickBot="1" x14ac:dyDescent="0.3">
      <c r="B2" s="24" t="s">
        <v>8</v>
      </c>
      <c r="C2" s="24"/>
      <c r="D2" s="24"/>
      <c r="E2" s="24"/>
    </row>
    <row r="3" spans="2:5" s="2" customFormat="1" ht="32.25" customHeight="1" x14ac:dyDescent="0.25">
      <c r="B3" s="10" t="s">
        <v>0</v>
      </c>
      <c r="C3" s="11" t="s">
        <v>10</v>
      </c>
      <c r="D3" s="11" t="s">
        <v>9</v>
      </c>
      <c r="E3" s="12" t="s">
        <v>12</v>
      </c>
    </row>
    <row r="4" spans="2:5" x14ac:dyDescent="0.25">
      <c r="B4" s="5" t="s">
        <v>1</v>
      </c>
      <c r="C4" s="6">
        <v>2.6</v>
      </c>
      <c r="D4" s="21">
        <f>60*12+30*6.5+40*12</f>
        <v>1395</v>
      </c>
      <c r="E4" s="7">
        <f>17562.73+7696.08</f>
        <v>25258.809999999998</v>
      </c>
    </row>
    <row r="5" spans="2:5" x14ac:dyDescent="0.25">
      <c r="B5" s="5" t="s">
        <v>2</v>
      </c>
      <c r="C5" s="6">
        <v>0</v>
      </c>
      <c r="D5" s="21">
        <v>0</v>
      </c>
      <c r="E5" s="7">
        <v>0</v>
      </c>
    </row>
    <row r="6" spans="2:5" x14ac:dyDescent="0.25">
      <c r="B6" s="5" t="s">
        <v>3</v>
      </c>
      <c r="C6" s="6">
        <v>1</v>
      </c>
      <c r="D6" s="21">
        <f>(30+20)*5.5+20*5.5</f>
        <v>385</v>
      </c>
      <c r="E6" s="7">
        <f>4730.22+2026.51</f>
        <v>6756.7300000000005</v>
      </c>
    </row>
    <row r="7" spans="2:5" x14ac:dyDescent="0.25">
      <c r="B7" s="5" t="s">
        <v>6</v>
      </c>
      <c r="C7" s="6">
        <v>3</v>
      </c>
      <c r="D7" s="21">
        <f>(30*3)*12</f>
        <v>1080</v>
      </c>
      <c r="E7" s="7">
        <f>18277.8</f>
        <v>18277.8</v>
      </c>
    </row>
    <row r="8" spans="2:5" x14ac:dyDescent="0.25">
      <c r="B8" s="5" t="s">
        <v>5</v>
      </c>
      <c r="C8" s="6">
        <v>6.6</v>
      </c>
      <c r="D8" s="21">
        <f>(30*6)*12+30*6.5</f>
        <v>2355</v>
      </c>
      <c r="E8" s="7">
        <v>44737.31</v>
      </c>
    </row>
    <row r="9" spans="2:5" ht="15.75" thickBot="1" x14ac:dyDescent="0.3">
      <c r="B9" s="13" t="s">
        <v>4</v>
      </c>
      <c r="C9" s="14">
        <f>SUM(C4:C8)</f>
        <v>13.2</v>
      </c>
      <c r="D9" s="20">
        <f>SUM(D4:D8)</f>
        <v>5215</v>
      </c>
      <c r="E9" s="15">
        <f>SUM(E4:E8)</f>
        <v>95030.65</v>
      </c>
    </row>
    <row r="11" spans="2:5" x14ac:dyDescent="0.25">
      <c r="B11" s="25"/>
      <c r="C11" s="25"/>
      <c r="D11" s="25"/>
      <c r="E11" s="25"/>
    </row>
    <row r="12" spans="2:5" ht="24" thickBot="1" x14ac:dyDescent="0.3">
      <c r="B12" s="24" t="s">
        <v>7</v>
      </c>
      <c r="C12" s="24"/>
      <c r="D12" s="24"/>
      <c r="E12" s="24"/>
    </row>
    <row r="13" spans="2:5" ht="32.25" customHeight="1" x14ac:dyDescent="0.25">
      <c r="B13" s="16" t="s">
        <v>0</v>
      </c>
      <c r="C13" s="11" t="s">
        <v>10</v>
      </c>
      <c r="D13" s="11" t="s">
        <v>9</v>
      </c>
      <c r="E13" s="19" t="s">
        <v>12</v>
      </c>
    </row>
    <row r="14" spans="2:5" x14ac:dyDescent="0.25">
      <c r="B14" s="17" t="s">
        <v>1</v>
      </c>
      <c r="C14" s="6">
        <v>3</v>
      </c>
      <c r="D14" s="21">
        <f>(20+30+29)*12+(40+110)*12</f>
        <v>2748</v>
      </c>
      <c r="E14" s="7">
        <f>16703.41+11925.9+26261.55</f>
        <v>54890.86</v>
      </c>
    </row>
    <row r="15" spans="2:5" x14ac:dyDescent="0.25">
      <c r="B15" s="17" t="s">
        <v>2</v>
      </c>
      <c r="C15" s="6">
        <v>0</v>
      </c>
      <c r="D15" s="21">
        <v>0</v>
      </c>
      <c r="E15" s="7">
        <v>0</v>
      </c>
    </row>
    <row r="16" spans="2:5" x14ac:dyDescent="0.25">
      <c r="B16" s="17" t="s">
        <v>3</v>
      </c>
      <c r="C16" s="6">
        <v>4</v>
      </c>
      <c r="D16" s="21">
        <f>(30*4)*12+40*12</f>
        <v>1920</v>
      </c>
      <c r="E16" s="7">
        <f>30849.67+10742.01</f>
        <v>41591.68</v>
      </c>
    </row>
    <row r="17" spans="2:5" x14ac:dyDescent="0.25">
      <c r="B17" s="17" t="s">
        <v>6</v>
      </c>
      <c r="C17" s="6">
        <v>6</v>
      </c>
      <c r="D17" s="21">
        <f>(30*6)*12+(40*2)*12</f>
        <v>3120</v>
      </c>
      <c r="E17" s="7">
        <f>51728.69+25600.54</f>
        <v>77329.23000000001</v>
      </c>
    </row>
    <row r="18" spans="2:5" x14ac:dyDescent="0.25">
      <c r="B18" s="17" t="s">
        <v>5</v>
      </c>
      <c r="C18" s="6">
        <v>0</v>
      </c>
      <c r="D18" s="21">
        <v>0</v>
      </c>
      <c r="E18" s="7">
        <v>0</v>
      </c>
    </row>
    <row r="19" spans="2:5" ht="15.75" thickBot="1" x14ac:dyDescent="0.3">
      <c r="B19" s="18" t="s">
        <v>4</v>
      </c>
      <c r="C19" s="14">
        <f>SUM(C14:C18)</f>
        <v>13</v>
      </c>
      <c r="D19" s="20">
        <f>SUM(D14:D18)</f>
        <v>7788</v>
      </c>
      <c r="E19" s="15">
        <f>SUM(E14:E18)</f>
        <v>173811.77000000002</v>
      </c>
    </row>
    <row r="22" spans="2:5" ht="24" thickBot="1" x14ac:dyDescent="0.3">
      <c r="B22" s="24" t="s">
        <v>11</v>
      </c>
      <c r="C22" s="24"/>
      <c r="D22" s="24"/>
      <c r="E22" s="24"/>
    </row>
    <row r="23" spans="2:5" ht="32.25" customHeight="1" x14ac:dyDescent="0.25">
      <c r="B23" s="16" t="s">
        <v>0</v>
      </c>
      <c r="C23" s="11" t="s">
        <v>10</v>
      </c>
      <c r="D23" s="11" t="s">
        <v>9</v>
      </c>
      <c r="E23" s="12" t="s">
        <v>12</v>
      </c>
    </row>
    <row r="24" spans="2:5" x14ac:dyDescent="0.25">
      <c r="B24" s="17" t="s">
        <v>1</v>
      </c>
      <c r="C24" s="8">
        <f t="shared" ref="C24:E28" si="0">C4+C14</f>
        <v>5.6</v>
      </c>
      <c r="D24" s="23">
        <f t="shared" si="0"/>
        <v>4143</v>
      </c>
      <c r="E24" s="9">
        <f t="shared" si="0"/>
        <v>80149.67</v>
      </c>
    </row>
    <row r="25" spans="2:5" x14ac:dyDescent="0.25">
      <c r="B25" s="17" t="s">
        <v>2</v>
      </c>
      <c r="C25" s="8">
        <f t="shared" si="0"/>
        <v>0</v>
      </c>
      <c r="D25" s="23">
        <f t="shared" si="0"/>
        <v>0</v>
      </c>
      <c r="E25" s="9">
        <f t="shared" si="0"/>
        <v>0</v>
      </c>
    </row>
    <row r="26" spans="2:5" x14ac:dyDescent="0.25">
      <c r="B26" s="17" t="s">
        <v>3</v>
      </c>
      <c r="C26" s="8">
        <f t="shared" si="0"/>
        <v>5</v>
      </c>
      <c r="D26" s="23">
        <f t="shared" si="0"/>
        <v>2305</v>
      </c>
      <c r="E26" s="9">
        <f t="shared" si="0"/>
        <v>48348.41</v>
      </c>
    </row>
    <row r="27" spans="2:5" x14ac:dyDescent="0.25">
      <c r="B27" s="17" t="s">
        <v>6</v>
      </c>
      <c r="C27" s="8">
        <f t="shared" si="0"/>
        <v>9</v>
      </c>
      <c r="D27" s="23">
        <f t="shared" si="0"/>
        <v>4200</v>
      </c>
      <c r="E27" s="9">
        <f t="shared" si="0"/>
        <v>95607.030000000013</v>
      </c>
    </row>
    <row r="28" spans="2:5" x14ac:dyDescent="0.25">
      <c r="B28" s="17" t="s">
        <v>5</v>
      </c>
      <c r="C28" s="8">
        <f t="shared" si="0"/>
        <v>6.6</v>
      </c>
      <c r="D28" s="23">
        <f t="shared" si="0"/>
        <v>2355</v>
      </c>
      <c r="E28" s="9">
        <f t="shared" si="0"/>
        <v>44737.31</v>
      </c>
    </row>
    <row r="29" spans="2:5" ht="15.75" thickBot="1" x14ac:dyDescent="0.3">
      <c r="B29" s="18" t="s">
        <v>4</v>
      </c>
      <c r="C29" s="14">
        <f>SUM(C24:C28)</f>
        <v>26.200000000000003</v>
      </c>
      <c r="D29" s="20">
        <f>SUM(D24:D28)</f>
        <v>13003</v>
      </c>
      <c r="E29" s="15">
        <f>SUM(E24:E28)</f>
        <v>268842.42000000004</v>
      </c>
    </row>
    <row r="32" spans="2:5" ht="21" x14ac:dyDescent="0.25">
      <c r="D32" s="22"/>
      <c r="E32" s="4"/>
    </row>
    <row r="33" spans="4:5" ht="21" x14ac:dyDescent="0.25">
      <c r="D33" s="22"/>
      <c r="E33" s="3"/>
    </row>
  </sheetData>
  <mergeCells count="4">
    <mergeCell ref="B12:E12"/>
    <mergeCell ref="B11:E11"/>
    <mergeCell ref="B2:E2"/>
    <mergeCell ref="B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Gestió Equip UdG_DCF</dc:creator>
  <cp:lastModifiedBy>Cristina Pagès</cp:lastModifiedBy>
  <cp:lastPrinted>2022-05-06T07:07:08Z</cp:lastPrinted>
  <dcterms:created xsi:type="dcterms:W3CDTF">2015-10-14T12:13:40Z</dcterms:created>
  <dcterms:modified xsi:type="dcterms:W3CDTF">2022-05-10T11:19:10Z</dcterms:modified>
</cp:coreProperties>
</file>