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Càtedra Pere Bahí\DADES mercat habitatge província de Girona\Oferta\Parc d'Habitatge (stock)\HPO vigents (Parc habitatge HPO)\"/>
    </mc:Choice>
  </mc:AlternateContent>
  <xr:revisionPtr revIDLastSave="0" documentId="13_ncr:1_{4AA9E58A-E201-4C4D-AA2B-A3F694BA9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" sheetId="8" r:id="rId1"/>
    <sheet name="Alt Empordà" sheetId="1" r:id="rId2"/>
    <sheet name="Baix Empordà" sheetId="2" r:id="rId3"/>
    <sheet name="Garrotxa" sheetId="3" r:id="rId4"/>
    <sheet name="Gironès" sheetId="4" r:id="rId5"/>
    <sheet name="Pla de l'Estany" sheetId="5" r:id="rId6"/>
    <sheet name="Ripollès" sheetId="6" r:id="rId7"/>
    <sheet name="Selva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E28" i="7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E15" i="6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F10" i="5"/>
  <c r="Z6" i="7"/>
  <c r="U6" i="7"/>
  <c r="P6" i="7"/>
  <c r="K6" i="7"/>
  <c r="J6" i="7"/>
  <c r="I6" i="7"/>
  <c r="H6" i="7"/>
  <c r="G6" i="7"/>
  <c r="F6" i="7" s="1"/>
  <c r="C6" i="7"/>
  <c r="Z6" i="6"/>
  <c r="U6" i="6"/>
  <c r="P6" i="6"/>
  <c r="K6" i="6"/>
  <c r="J6" i="6"/>
  <c r="I6" i="6"/>
  <c r="H6" i="6"/>
  <c r="G6" i="6"/>
  <c r="F6" i="6" s="1"/>
  <c r="C6" i="6"/>
  <c r="Z5" i="5"/>
  <c r="U5" i="5"/>
  <c r="P5" i="5"/>
  <c r="K5" i="5"/>
  <c r="J5" i="5"/>
  <c r="I5" i="5"/>
  <c r="H5" i="5"/>
  <c r="G5" i="5"/>
  <c r="F5" i="5" s="1"/>
  <c r="C5" i="5"/>
  <c r="Z6" i="4"/>
  <c r="U6" i="4"/>
  <c r="P6" i="4"/>
  <c r="K6" i="4"/>
  <c r="K24" i="4" s="1"/>
  <c r="J6" i="4"/>
  <c r="I6" i="4"/>
  <c r="H6" i="4"/>
  <c r="G6" i="4"/>
  <c r="F6" i="4" s="1"/>
  <c r="F24" i="4" s="1"/>
  <c r="C6" i="4"/>
  <c r="H24" i="4"/>
  <c r="I24" i="4"/>
  <c r="J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F26" i="2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F19" i="3"/>
  <c r="Z6" i="3"/>
  <c r="U6" i="3"/>
  <c r="P6" i="3"/>
  <c r="K6" i="3"/>
  <c r="J6" i="3"/>
  <c r="I6" i="3"/>
  <c r="H6" i="3"/>
  <c r="G6" i="3"/>
  <c r="F6" i="3" s="1"/>
  <c r="C6" i="3"/>
  <c r="Z6" i="2"/>
  <c r="U6" i="2"/>
  <c r="P6" i="2"/>
  <c r="K6" i="2"/>
  <c r="J6" i="2"/>
  <c r="I6" i="2"/>
  <c r="H6" i="2"/>
  <c r="G6" i="2"/>
  <c r="F6" i="2" s="1"/>
  <c r="C6" i="2"/>
  <c r="G24" i="4" l="1"/>
  <c r="N29" i="7" l="1"/>
  <c r="V29" i="7"/>
  <c r="AD29" i="7"/>
  <c r="G29" i="7"/>
  <c r="H29" i="7"/>
  <c r="I29" i="7"/>
  <c r="J29" i="7"/>
  <c r="K29" i="7"/>
  <c r="L29" i="7"/>
  <c r="M29" i="7"/>
  <c r="O29" i="7"/>
  <c r="P29" i="7"/>
  <c r="Q29" i="7"/>
  <c r="R29" i="7"/>
  <c r="S29" i="7"/>
  <c r="T29" i="7"/>
  <c r="U29" i="7"/>
  <c r="W29" i="7"/>
  <c r="X29" i="7"/>
  <c r="Y29" i="7"/>
  <c r="Z29" i="7"/>
  <c r="AA29" i="7"/>
  <c r="AB29" i="7"/>
  <c r="AC29" i="7"/>
  <c r="H16" i="6"/>
  <c r="I16" i="6"/>
  <c r="J16" i="6"/>
  <c r="M16" i="6"/>
  <c r="N16" i="6"/>
  <c r="Q16" i="6"/>
  <c r="R16" i="6"/>
  <c r="U16" i="6"/>
  <c r="V16" i="6"/>
  <c r="Y16" i="6"/>
  <c r="Z16" i="6"/>
  <c r="AC16" i="6"/>
  <c r="AD16" i="6"/>
  <c r="K11" i="5"/>
  <c r="AA11" i="5"/>
  <c r="G11" i="5"/>
  <c r="I11" i="5"/>
  <c r="M11" i="5"/>
  <c r="O11" i="5"/>
  <c r="Q11" i="5"/>
  <c r="S11" i="5"/>
  <c r="T11" i="5"/>
  <c r="U11" i="5"/>
  <c r="V11" i="5"/>
  <c r="W11" i="5"/>
  <c r="X11" i="5"/>
  <c r="Y11" i="5"/>
  <c r="Z11" i="5"/>
  <c r="AB11" i="5"/>
  <c r="AC11" i="5"/>
  <c r="AD11" i="5"/>
  <c r="J25" i="4"/>
  <c r="N25" i="4"/>
  <c r="R25" i="4"/>
  <c r="V25" i="4"/>
  <c r="Z25" i="4"/>
  <c r="AD25" i="4"/>
  <c r="E24" i="4"/>
  <c r="AD27" i="2"/>
  <c r="E26" i="2"/>
  <c r="K41" i="1"/>
  <c r="G41" i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J40" i="1"/>
  <c r="J41" i="1" s="1"/>
  <c r="K40" i="1"/>
  <c r="F40" i="1"/>
  <c r="G40" i="1"/>
  <c r="H40" i="1"/>
  <c r="H41" i="1" s="1"/>
  <c r="I40" i="1"/>
  <c r="I41" i="1" s="1"/>
  <c r="E40" i="1"/>
  <c r="B28" i="7"/>
  <c r="C8" i="7" s="1"/>
  <c r="B15" i="6"/>
  <c r="C8" i="6" s="1"/>
  <c r="B10" i="5"/>
  <c r="C8" i="5" s="1"/>
  <c r="B24" i="4"/>
  <c r="C8" i="4" s="1"/>
  <c r="F29" i="7" l="1"/>
  <c r="G16" i="6"/>
  <c r="F16" i="6" s="1"/>
  <c r="AA16" i="6"/>
  <c r="W16" i="6"/>
  <c r="S16" i="6"/>
  <c r="O16" i="6"/>
  <c r="K16" i="6"/>
  <c r="AB16" i="6"/>
  <c r="X16" i="6"/>
  <c r="T16" i="6"/>
  <c r="P16" i="6"/>
  <c r="L16" i="6"/>
  <c r="P11" i="5"/>
  <c r="L11" i="5"/>
  <c r="H11" i="5"/>
  <c r="R11" i="5"/>
  <c r="N11" i="5"/>
  <c r="J11" i="5"/>
  <c r="F11" i="5" s="1"/>
  <c r="Z27" i="2"/>
  <c r="V27" i="2"/>
  <c r="R27" i="2"/>
  <c r="J27" i="2"/>
  <c r="N27" i="2"/>
  <c r="AC27" i="2"/>
  <c r="U27" i="2"/>
  <c r="M27" i="2"/>
  <c r="AB27" i="2"/>
  <c r="X27" i="2"/>
  <c r="T27" i="2"/>
  <c r="P27" i="2"/>
  <c r="Y27" i="2"/>
  <c r="Q27" i="2"/>
  <c r="I27" i="2"/>
  <c r="K27" i="2"/>
  <c r="F41" i="1"/>
  <c r="W20" i="3"/>
  <c r="O20" i="3"/>
  <c r="G20" i="3"/>
  <c r="L20" i="3"/>
  <c r="AA20" i="3"/>
  <c r="S20" i="3"/>
  <c r="K20" i="3"/>
  <c r="AC20" i="3"/>
  <c r="Y20" i="3"/>
  <c r="U20" i="3"/>
  <c r="Q20" i="3"/>
  <c r="M20" i="3"/>
  <c r="I20" i="3"/>
  <c r="AB20" i="3"/>
  <c r="T20" i="3"/>
  <c r="P20" i="3"/>
  <c r="H20" i="3"/>
  <c r="X20" i="3"/>
  <c r="AD20" i="3"/>
  <c r="Z20" i="3"/>
  <c r="V20" i="3"/>
  <c r="R20" i="3"/>
  <c r="N20" i="3"/>
  <c r="J20" i="3"/>
  <c r="Y25" i="4"/>
  <c r="Q25" i="4"/>
  <c r="AB25" i="4"/>
  <c r="X25" i="4"/>
  <c r="T25" i="4"/>
  <c r="P25" i="4"/>
  <c r="L25" i="4"/>
  <c r="H25" i="4"/>
  <c r="AC25" i="4"/>
  <c r="U25" i="4"/>
  <c r="M25" i="4"/>
  <c r="I25" i="4"/>
  <c r="AA25" i="4"/>
  <c r="W25" i="4"/>
  <c r="S25" i="4"/>
  <c r="O25" i="4"/>
  <c r="K25" i="4"/>
  <c r="G25" i="4"/>
  <c r="C19" i="4"/>
  <c r="C11" i="4"/>
  <c r="C10" i="4"/>
  <c r="C23" i="4"/>
  <c r="C15" i="4"/>
  <c r="C7" i="4"/>
  <c r="C18" i="4"/>
  <c r="C22" i="4"/>
  <c r="C14" i="4"/>
  <c r="L27" i="2"/>
  <c r="G27" i="2"/>
  <c r="H27" i="2"/>
  <c r="AA27" i="2"/>
  <c r="W27" i="2"/>
  <c r="S27" i="2"/>
  <c r="O27" i="2"/>
  <c r="C27" i="7"/>
  <c r="C23" i="7"/>
  <c r="C19" i="7"/>
  <c r="C15" i="7"/>
  <c r="C11" i="7"/>
  <c r="C7" i="7"/>
  <c r="C26" i="7"/>
  <c r="C22" i="7"/>
  <c r="C18" i="7"/>
  <c r="C14" i="7"/>
  <c r="C10" i="7"/>
  <c r="C25" i="7"/>
  <c r="C21" i="7"/>
  <c r="C17" i="7"/>
  <c r="C13" i="7"/>
  <c r="C9" i="7"/>
  <c r="C28" i="7"/>
  <c r="C24" i="7"/>
  <c r="C20" i="7"/>
  <c r="C16" i="7"/>
  <c r="C12" i="7"/>
  <c r="C15" i="6"/>
  <c r="C7" i="6"/>
  <c r="C14" i="6"/>
  <c r="C10" i="6"/>
  <c r="C11" i="6"/>
  <c r="C13" i="6"/>
  <c r="C9" i="6"/>
  <c r="C12" i="6"/>
  <c r="C10" i="5"/>
  <c r="C6" i="5"/>
  <c r="C7" i="5"/>
  <c r="C9" i="5"/>
  <c r="C21" i="4"/>
  <c r="C17" i="4"/>
  <c r="C13" i="4"/>
  <c r="C9" i="4"/>
  <c r="C24" i="4"/>
  <c r="C20" i="4"/>
  <c r="C16" i="4"/>
  <c r="C12" i="4"/>
  <c r="B19" i="3"/>
  <c r="B26" i="2"/>
  <c r="C10" i="2" s="1"/>
  <c r="F25" i="4" l="1"/>
  <c r="F27" i="2"/>
  <c r="F20" i="3"/>
  <c r="C10" i="3"/>
  <c r="C14" i="3"/>
  <c r="C18" i="3"/>
  <c r="C17" i="3"/>
  <c r="C7" i="3"/>
  <c r="C11" i="3"/>
  <c r="C15" i="3"/>
  <c r="C19" i="3"/>
  <c r="C9" i="3"/>
  <c r="C8" i="3"/>
  <c r="C12" i="3"/>
  <c r="C16" i="3"/>
  <c r="C13" i="3"/>
  <c r="C25" i="2"/>
  <c r="C21" i="2"/>
  <c r="C17" i="2"/>
  <c r="C13" i="2"/>
  <c r="C9" i="2"/>
  <c r="C24" i="2"/>
  <c r="C20" i="2"/>
  <c r="C16" i="2"/>
  <c r="C12" i="2"/>
  <c r="C8" i="2"/>
  <c r="C23" i="2"/>
  <c r="C19" i="2"/>
  <c r="C15" i="2"/>
  <c r="C11" i="2"/>
  <c r="C7" i="2"/>
  <c r="C26" i="2"/>
  <c r="C22" i="2"/>
  <c r="C18" i="2"/>
  <c r="C14" i="2"/>
  <c r="B40" i="1"/>
  <c r="C40" i="1" l="1"/>
  <c r="C10" i="1"/>
  <c r="C14" i="1"/>
  <c r="C18" i="1"/>
  <c r="C22" i="1"/>
  <c r="C26" i="1"/>
  <c r="C30" i="1"/>
  <c r="C34" i="1"/>
  <c r="C38" i="1"/>
  <c r="C7" i="1"/>
  <c r="C11" i="1"/>
  <c r="C15" i="1"/>
  <c r="C19" i="1"/>
  <c r="C23" i="1"/>
  <c r="C27" i="1"/>
  <c r="C31" i="1"/>
  <c r="C35" i="1"/>
  <c r="C39" i="1"/>
  <c r="C8" i="1"/>
  <c r="C12" i="1"/>
  <c r="C16" i="1"/>
  <c r="C20" i="1"/>
  <c r="C24" i="1"/>
  <c r="C28" i="1"/>
  <c r="C32" i="1"/>
  <c r="C36" i="1"/>
  <c r="C6" i="1"/>
  <c r="C9" i="1"/>
  <c r="C13" i="1"/>
  <c r="C17" i="1"/>
  <c r="C21" i="1"/>
  <c r="C25" i="1"/>
  <c r="C29" i="1"/>
  <c r="C33" i="1"/>
  <c r="C37" i="1"/>
</calcChain>
</file>

<file path=xl/sharedStrings.xml><?xml version="1.0" encoding="utf-8"?>
<sst xmlns="http://schemas.openxmlformats.org/spreadsheetml/2006/main" count="422" uniqueCount="170">
  <si>
    <t>Municipi</t>
  </si>
  <si>
    <t>Agullana</t>
  </si>
  <si>
    <t>Armentera, l'</t>
  </si>
  <si>
    <t>Avinyonet de Puigventós</t>
  </si>
  <si>
    <t>Bàscara</t>
  </si>
  <si>
    <t>Borrassà</t>
  </si>
  <si>
    <t>Cabanelles</t>
  </si>
  <si>
    <t>Cadaqués</t>
  </si>
  <si>
    <t>Cantallops</t>
  </si>
  <si>
    <t>Capmany</t>
  </si>
  <si>
    <t>Castelló d'Empúries</t>
  </si>
  <si>
    <t>Escala, l'</t>
  </si>
  <si>
    <t>Figueres</t>
  </si>
  <si>
    <t>Fortià</t>
  </si>
  <si>
    <t>Jonquera, la</t>
  </si>
  <si>
    <t>Lladó</t>
  </si>
  <si>
    <t>Llançà</t>
  </si>
  <si>
    <t>Llers</t>
  </si>
  <si>
    <t>Navata</t>
  </si>
  <si>
    <t>Palau-saverdera</t>
  </si>
  <si>
    <t>Pedret i Marzà</t>
  </si>
  <si>
    <t>Peralada</t>
  </si>
  <si>
    <t>Pont de Molins</t>
  </si>
  <si>
    <t>Port de la Selva, el</t>
  </si>
  <si>
    <t>Portbou</t>
  </si>
  <si>
    <t>Roses</t>
  </si>
  <si>
    <t>Sant Miquel de Fluvià</t>
  </si>
  <si>
    <t>Sant Pere Pescador</t>
  </si>
  <si>
    <t>Ventalló</t>
  </si>
  <si>
    <t>Vilabertran</t>
  </si>
  <si>
    <t>Vilafant</t>
  </si>
  <si>
    <t>Vilajuïga</t>
  </si>
  <si>
    <t>Vilamacolum</t>
  </si>
  <si>
    <t>Vilamalla</t>
  </si>
  <si>
    <t>Vila-sacra</t>
  </si>
  <si>
    <t>HPO Sense Qualificar</t>
  </si>
  <si>
    <t>Total Cooperatives</t>
  </si>
  <si>
    <t>Total Promotor sense ànim de lucre</t>
  </si>
  <si>
    <t>Total Promotor privat</t>
  </si>
  <si>
    <t>Tota Promotor públic</t>
  </si>
  <si>
    <t>Total Alt Empordà</t>
  </si>
  <si>
    <t>Begur</t>
  </si>
  <si>
    <t>Bellcaire d'Empordà</t>
  </si>
  <si>
    <t>Bisbal d'Empordà, la</t>
  </si>
  <si>
    <t>Calonge i Sant Antoni</t>
  </si>
  <si>
    <t>Castell d'Aro, Platja d'Aro i s'Agaró</t>
  </si>
  <si>
    <t>Cruïlles, Monells i Sant Sadurní de l'Heura</t>
  </si>
  <si>
    <t>Forallac</t>
  </si>
  <si>
    <t>Garrigoles</t>
  </si>
  <si>
    <t>Palafrugell</t>
  </si>
  <si>
    <t>Palamós</t>
  </si>
  <si>
    <t>Palau-sator</t>
  </si>
  <si>
    <t>Pals</t>
  </si>
  <si>
    <t>Pera, la</t>
  </si>
  <si>
    <t>Regencós</t>
  </si>
  <si>
    <t>Sant Feliu de Guíxols</t>
  </si>
  <si>
    <t>Santa Cristina d'Aro</t>
  </si>
  <si>
    <t>Serra de Daró</t>
  </si>
  <si>
    <t>Torroella de Montgrí</t>
  </si>
  <si>
    <t>Vall-llobrega</t>
  </si>
  <si>
    <t>HPO municipi sobre HPO totals</t>
  </si>
  <si>
    <t>Total Baix Empordà</t>
  </si>
  <si>
    <t>Castellfollit de la Roca</t>
  </si>
  <si>
    <t>Maià de Montcal</t>
  </si>
  <si>
    <t>Montagut i Oix</t>
  </si>
  <si>
    <t>Olot</t>
  </si>
  <si>
    <t>Planes d'Hostoles, les</t>
  </si>
  <si>
    <t>Preses, les</t>
  </si>
  <si>
    <t>Sant Aniol de Finestres</t>
  </si>
  <si>
    <t>Sant Jaume de Llierca</t>
  </si>
  <si>
    <t>Sant Joan les Fonts</t>
  </si>
  <si>
    <t>Santa Pau</t>
  </si>
  <si>
    <t>Vall de Bianya, la</t>
  </si>
  <si>
    <t>Vall d'en Bas, la</t>
  </si>
  <si>
    <t>Total Garrotxa</t>
  </si>
  <si>
    <t>Bescanó</t>
  </si>
  <si>
    <t>Campllong</t>
  </si>
  <si>
    <t>Cassà de la Selva</t>
  </si>
  <si>
    <t>Celrà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</si>
  <si>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</si>
  <si>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</si>
  <si>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</si>
  <si>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</si>
  <si>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</si>
  <si>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</si>
  <si>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</si>
  <si>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</si>
  <si>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Gregori</t>
  </si>
  <si>
    <t>Sant Joan de Mollet</t>
  </si>
  <si>
    <t>Sant Julià de Ramis</t>
  </si>
  <si>
    <t>Sarrià de Ter</t>
  </si>
  <si>
    <t>Vilablareix</t>
  </si>
  <si>
    <t>Camós</t>
  </si>
  <si>
    <t>Cornellà del Terri</t>
  </si>
  <si>
    <t>Fontcoberta</t>
  </si>
  <si>
    <t>Porqueres</t>
  </si>
  <si>
    <t>Camprodon</t>
  </si>
  <si>
    <t>Llanars</t>
  </si>
  <si>
    <t>Pardines</t>
  </si>
  <si>
    <t>Ribes de Freser</t>
  </si>
  <si>
    <t>Ripoll</t>
  </si>
  <si>
    <t>Sant Joan de les Abadesses</t>
  </si>
  <si>
    <t>Vallfogona de Ripollès</t>
  </si>
  <si>
    <t>Vilallonga de Ter</t>
  </si>
  <si>
    <t>Anglès</t>
  </si>
  <si>
    <t>Arbúcies</t>
  </si>
  <si>
    <t>Blanes</t>
  </si>
  <si>
    <t>Breda</t>
  </si>
  <si>
    <t>Caldes de Malavella</t>
  </si>
  <si>
    <t>Cellera de Ter, la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</si>
  <si>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</si>
  <si>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</si>
  <si>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</si>
  <si>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</si>
  <si>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</si>
  <si>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</si>
  <si>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</si>
  <si>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</si>
  <si>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Hilari Sacalm</t>
  </si>
  <si>
    <t>Sant Julià del Llor i Bonmatí</t>
  </si>
  <si>
    <t>Santa Coloma de Farners</t>
  </si>
  <si>
    <t>Sils</t>
  </si>
  <si>
    <t>Tossa de Mar</t>
  </si>
  <si>
    <t>Vidreres</t>
  </si>
  <si>
    <t>Vilobí d'Onyar</t>
  </si>
  <si>
    <t>Total Ripollès</t>
  </si>
  <si>
    <t>HPO Vigents Totals</t>
  </si>
  <si>
    <t>Compravenda</t>
  </si>
  <si>
    <t xml:space="preserve">Total </t>
  </si>
  <si>
    <t>Sense ànim de lucre</t>
  </si>
  <si>
    <t>Promotor privat</t>
  </si>
  <si>
    <t xml:space="preserve">Cooperativa </t>
  </si>
  <si>
    <t>Promotor públic</t>
  </si>
  <si>
    <t>Lloguer / Cessió d'ús</t>
  </si>
  <si>
    <t>Allotjaments</t>
  </si>
  <si>
    <t>Venda / Lloguer</t>
  </si>
  <si>
    <t>Pes sobre el total</t>
  </si>
  <si>
    <t>-</t>
  </si>
  <si>
    <t>Total Gironès</t>
  </si>
  <si>
    <t>Total Pla de l'Estany</t>
  </si>
  <si>
    <t>Habitatge de Protecció Oficial vigent a 2023 per municipis Alt Empordà</t>
  </si>
  <si>
    <t>Habitatge de Protecció Oficial vigent a 2023 per municipis Baix Empordà</t>
  </si>
  <si>
    <t>Habitatge de Protecció Oficial vigent a 2023 per municipis Garrotxa</t>
  </si>
  <si>
    <t>Habitatge de Protecció Oficial vigent a 2023 per municipis Girones</t>
  </si>
  <si>
    <t>Habitatge de Protecció Oficial vigent a 2023 per municipis Pla de l'Estany</t>
  </si>
  <si>
    <t>Habitatge de Protecció Oficial vigent a 2023 per municipis Ripollès</t>
  </si>
  <si>
    <t>Habitatge de Protecció Oficial vigent a 2023 per municipis Selva</t>
  </si>
  <si>
    <t>Segons tipus de promotor i règim de protecció</t>
  </si>
  <si>
    <t>HPO vigents / 1000 habitants</t>
  </si>
  <si>
    <t>Albons</t>
  </si>
  <si>
    <t>Besalú</t>
  </si>
  <si>
    <t>Aiguaviva</t>
  </si>
  <si>
    <t>Banyoles</t>
  </si>
  <si>
    <t>Campdevànol</t>
  </si>
  <si>
    <t>Amer</t>
  </si>
  <si>
    <t xml:space="preserve">Segons tipus de promotor i règim de tinença </t>
  </si>
  <si>
    <t>Descripció:</t>
  </si>
  <si>
    <t>Fonts:</t>
  </si>
  <si>
    <t xml:space="preserve">Agència d'Habitatge de Catalunya: Habitatges protegits amb protecció vigent. </t>
  </si>
  <si>
    <t>https://habitatge.gencat.cat/ca/dades/indicadors_estadistiques/estadistiques-de-la-politica-dhabitatge-/habitatges-proteccio-vigent/#nombre-d-habitatges-protegits--amb-regim-de-proteccio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</si>
  <si>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</si>
  <si>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</si>
  <si>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</si>
  <si>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</si>
  <si>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</si>
  <si>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</si>
  <si>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</si>
  <si>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</si>
  <si>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Habitatge en règim de protecció oficial a 2023 als municipis de les Comarques Gironines</t>
  </si>
  <si>
    <t>Es presenten els habitatges vigents en règim de protecció oficial als municipis de comarques gironines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</si>
</sst>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;;\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4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164" fontId="3" fillId="2" borderId="0" xfId="0" applyNumberFormat="1" applyFont="1" applyFill="1" applyAlignment="1">
      <alignment horizontal="right" vertical="center" wrapText="1"/>
    </xf>
    <xf numFmtId="164" fontId="3" fillId="2" borderId="0" xfId="0" applyNumberFormat="1" applyFont="1" applyFill="1"/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vertical="center" wrapText="1"/>
    </xf>
    <xf numFmtId="10" fontId="4" fillId="2" borderId="0" xfId="1" applyNumberFormat="1" applyFont="1" applyFill="1" applyBorder="1" applyAlignment="1">
      <alignment horizontal="right" vertical="center" wrapText="1"/>
    </xf>
    <xf numFmtId="10" fontId="4" fillId="2" borderId="1" xfId="1" applyNumberFormat="1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4" fontId="5" fillId="3" borderId="2" xfId="0" applyNumberFormat="1" applyFont="1" applyFill="1" applyBorder="1"/>
    <xf numFmtId="0" fontId="2" fillId="2" borderId="2" xfId="0" applyFont="1" applyFill="1" applyBorder="1"/>
    <xf numFmtId="10" fontId="4" fillId="2" borderId="2" xfId="1" applyNumberFormat="1" applyFont="1" applyFill="1" applyBorder="1" applyAlignment="1">
      <alignment horizontal="right" vertical="center" wrapText="1"/>
    </xf>
    <xf numFmtId="164" fontId="0" fillId="2" borderId="2" xfId="0" applyNumberFormat="1" applyFill="1" applyBorder="1"/>
    <xf numFmtId="0" fontId="0" fillId="2" borderId="2" xfId="0" applyFill="1" applyBorder="1"/>
    <xf numFmtId="10" fontId="0" fillId="2" borderId="2" xfId="0" applyNumberFormat="1" applyFill="1" applyBorder="1"/>
    <xf numFmtId="10" fontId="0" fillId="2" borderId="2" xfId="1" applyNumberFormat="1" applyFont="1" applyFill="1" applyBorder="1"/>
    <xf numFmtId="0" fontId="0" fillId="2" borderId="3" xfId="0" applyFill="1" applyBorder="1"/>
    <xf numFmtId="164" fontId="2" fillId="2" borderId="1" xfId="0" applyNumberFormat="1" applyFont="1" applyFill="1" applyBorder="1"/>
    <xf numFmtId="164" fontId="5" fillId="3" borderId="3" xfId="0" applyNumberFormat="1" applyFont="1" applyFill="1" applyBorder="1"/>
    <xf numFmtId="164" fontId="2" fillId="2" borderId="2" xfId="0" applyNumberFormat="1" applyFont="1" applyFill="1" applyBorder="1"/>
    <xf numFmtId="10" fontId="0" fillId="2" borderId="3" xfId="1" applyNumberFormat="1" applyFont="1" applyFill="1" applyBorder="1"/>
    <xf numFmtId="10" fontId="0" fillId="2" borderId="3" xfId="0" applyNumberFormat="1" applyFill="1" applyBorder="1"/>
    <xf numFmtId="0" fontId="6" fillId="2" borderId="0" xfId="0" applyFont="1" applyFill="1"/>
    <xf numFmtId="0" fontId="7" fillId="2" borderId="0" xfId="0" applyFont="1" applyFill="1"/>
    <xf numFmtId="2" fontId="5" fillId="3" borderId="0" xfId="0" applyNumberFormat="1" applyFont="1" applyFill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right" vertical="center" wrapText="1"/>
    </xf>
    <xf numFmtId="2" fontId="4" fillId="2" borderId="2" xfId="1" applyNumberFormat="1" applyFont="1" applyFill="1" applyBorder="1" applyAlignment="1">
      <alignment horizontal="right" vertical="center" wrapText="1"/>
    </xf>
    <xf numFmtId="2" fontId="0" fillId="2" borderId="2" xfId="0" applyNumberFormat="1" applyFill="1" applyBorder="1"/>
    <xf numFmtId="2" fontId="0" fillId="2" borderId="0" xfId="0" applyNumberFormat="1" applyFill="1"/>
    <xf numFmtId="2" fontId="4" fillId="2" borderId="1" xfId="1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/>
    <xf numFmtId="10" fontId="4" fillId="2" borderId="0" xfId="1" applyNumberFormat="1" applyFont="1" applyFill="1" applyAlignment="1">
      <alignment horizontal="right" vertical="center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2" fontId="4" fillId="2" borderId="0" xfId="0" applyNumberFormat="1" applyFont="1" applyFill="1" applyAlignment="1">
      <alignment horizontal="right" vertical="center" wrapText="1"/>
    </xf>
    <xf numFmtId="2" fontId="0" fillId="2" borderId="3" xfId="0" applyNumberFormat="1" applyFill="1" applyBorder="1"/>
    <xf numFmtId="0" fontId="3" fillId="2" borderId="0" xfId="0" applyFont="1" applyFill="1" applyAlignment="1">
      <alignment horizontal="right"/>
    </xf>
    <xf numFmtId="0" fontId="0" fillId="2" borderId="4" xfId="0" applyFill="1" applyBorder="1"/>
    <xf numFmtId="0" fontId="3" fillId="2" borderId="4" xfId="0" applyFont="1" applyFill="1" applyBorder="1"/>
    <xf numFmtId="0" fontId="5" fillId="3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9" fillId="2" borderId="5" xfId="0" applyFont="1" applyFill="1" applyBorder="1"/>
    <xf numFmtId="0" fontId="0" fillId="2" borderId="5" xfId="0" applyFill="1" applyBorder="1"/>
    <xf numFmtId="0" fontId="2" fillId="2" borderId="0" xfId="0" applyFont="1" applyFill="1"/>
    <xf numFmtId="14" fontId="0" fillId="2" borderId="0" xfId="0" applyNumberForma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28575</xdr:rowOff>
    </xdr:from>
    <xdr:to>
      <xdr:col>18</xdr:col>
      <xdr:colOff>409575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0209B1-7F7C-4475-A8E0-F1EC64E43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28575"/>
          <a:ext cx="221932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402E-8AB7-4BA3-B901-A15F307C08FD}">
  <dimension ref="B3:B27"/>
  <sheetViews>
    <sheetView tabSelected="1" workbookViewId="0">
      <selection activeCell="B28" sqref="B28"/>
    </sheetView>
  </sheetViews>
  <sheetFormatPr baseColWidth="10" defaultColWidth="9.140625" defaultRowHeight="15" x14ac:dyDescent="0.25"/>
  <cols>
    <col min="1" max="1" width="9.140625" style="2"/>
    <col min="2" max="2" width="10.7109375" style="2" bestFit="1" customWidth="1"/>
    <col min="3" max="16384" width="9.140625" style="2"/>
  </cols>
  <sheetData>
    <row r="3" spans="2:2" ht="23.25" x14ac:dyDescent="0.35">
      <c r="B3" s="44" t="s">
        <v>168</v>
      </c>
    </row>
    <row r="4" spans="2:2" ht="18.75" x14ac:dyDescent="0.3">
      <c r="B4" s="45" t="s">
        <v>155</v>
      </c>
    </row>
    <row r="5" spans="2:2" s="47" customFormat="1" ht="18.75" x14ac:dyDescent="0.3">
      <c r="B5" s="46"/>
    </row>
    <row r="7" spans="2:2" x14ac:dyDescent="0.25">
      <c r="B7" s="48" t="s">
        <v>156</v>
      </c>
    </row>
    <row r="8" spans="2:2" x14ac:dyDescent="0.25">
      <c r="B8" s="2" t="s">
        <v>169</v>
      </c>
    </row>
    <row r="10" spans="2:2" x14ac:dyDescent="0.25">
      <c r="B10" s="48" t="s">
        <v>157</v>
      </c>
    </row>
    <row r="11" spans="2:2" x14ac:dyDescent="0.25">
      <c r="B11" s="2" t="s">
        <v>158</v>
      </c>
    </row>
    <row r="12" spans="2:2" x14ac:dyDescent="0.25">
      <c r="B12" s="2" t="s">
        <v>159</v>
      </c>
    </row>
    <row r="14" spans="2:2" x14ac:dyDescent="0.25">
      <c r="B14" s="48" t="s">
        <v>160</v>
      </c>
    </row>
    <row r="15" spans="2:2" x14ac:dyDescent="0.25">
      <c r="B15" s="2" t="s">
        <v>161</v>
      </c>
    </row>
    <row r="17" spans="2:2" x14ac:dyDescent="0.25">
      <c r="B17" s="48" t="s">
        <v>162</v>
      </c>
    </row>
    <row r="18" spans="2:2" x14ac:dyDescent="0.25">
      <c r="B18" s="2" t="s">
        <v>163</v>
      </c>
    </row>
    <row r="20" spans="2:2" x14ac:dyDescent="0.25">
      <c r="B20" s="48" t="s">
        <v>164</v>
      </c>
    </row>
    <row r="21" spans="2:2" x14ac:dyDescent="0.25">
      <c r="B21" s="49">
        <v>45838</v>
      </c>
    </row>
    <row r="22" spans="2:2" x14ac:dyDescent="0.25">
      <c r="B22" s="49"/>
    </row>
    <row r="23" spans="2:2" x14ac:dyDescent="0.25">
      <c r="B23" s="48" t="s">
        <v>165</v>
      </c>
    </row>
    <row r="24" spans="2:2" x14ac:dyDescent="0.25">
      <c r="B24" s="2" t="s">
        <v>166</v>
      </c>
    </row>
    <row r="25" spans="2:2" s="47" customFormat="1" x14ac:dyDescent="0.25"/>
    <row r="27" spans="2:2" x14ac:dyDescent="0.25">
      <c r="B27" s="48" t="s">
        <v>167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workbookViewId="0">
      <selection activeCell="F40" sqref="F40"/>
    </sheetView>
  </sheetViews>
  <sheetFormatPr baseColWidth="10" defaultColWidth="9.140625" defaultRowHeight="15" x14ac:dyDescent="0.25"/>
  <cols>
    <col min="1" max="1" width="23.42578125" style="2" bestFit="1" customWidth="1"/>
    <col min="2" max="2" width="12.42578125" style="2" customWidth="1"/>
    <col min="3" max="4" width="13.28515625" style="2" customWidth="1"/>
    <col min="5" max="5" width="11.85546875" style="2" customWidth="1"/>
    <col min="6" max="6" width="9.140625" style="2"/>
    <col min="7" max="7" width="13.42578125" style="2" customWidth="1"/>
    <col min="8" max="8" width="12.140625" style="2" customWidth="1"/>
    <col min="9" max="10" width="9.42578125" style="2" bestFit="1" customWidth="1"/>
    <col min="11" max="11" width="7.140625" style="2" bestFit="1" customWidth="1"/>
    <col min="12" max="12" width="12" style="2" bestFit="1" customWidth="1"/>
    <col min="13" max="13" width="8.42578125" style="2" bestFit="1" customWidth="1"/>
    <col min="14" max="15" width="9.7109375" style="2" bestFit="1" customWidth="1"/>
    <col min="16" max="16" width="7.7109375" style="2" customWidth="1"/>
    <col min="17" max="17" width="8.7109375" style="2" bestFit="1" customWidth="1"/>
    <col min="18" max="18" width="8.42578125" style="2" bestFit="1" customWidth="1"/>
    <col min="19" max="19" width="9.140625" style="2" customWidth="1"/>
    <col min="20" max="20" width="9.5703125" style="2" customWidth="1"/>
    <col min="21" max="21" width="6.140625" style="2" bestFit="1" customWidth="1"/>
    <col min="22" max="22" width="11.85546875" style="2" customWidth="1"/>
    <col min="23" max="23" width="8.42578125" style="2" bestFit="1" customWidth="1"/>
    <col min="24" max="25" width="9.7109375" style="2" bestFit="1" customWidth="1"/>
    <col min="26" max="26" width="6.140625" style="2" bestFit="1" customWidth="1"/>
    <col min="27" max="27" width="11.42578125" style="2" customWidth="1"/>
    <col min="28" max="28" width="8.42578125" style="2" bestFit="1" customWidth="1"/>
    <col min="29" max="29" width="9.28515625" style="2" customWidth="1"/>
    <col min="30" max="30" width="9.42578125" style="2" bestFit="1" customWidth="1"/>
    <col min="31" max="16384" width="9.140625" style="2"/>
  </cols>
  <sheetData>
    <row r="1" spans="1:30" ht="26.25" x14ac:dyDescent="0.4">
      <c r="A1" s="25" t="s">
        <v>140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27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x14ac:dyDescent="0.25">
      <c r="A6" s="8" t="s">
        <v>1</v>
      </c>
      <c r="B6" s="1">
        <v>18</v>
      </c>
      <c r="C6" s="9">
        <f>B6/$B$40</f>
        <v>1.0849909584086799E-2</v>
      </c>
      <c r="D6" s="28">
        <v>19.50162513542795</v>
      </c>
      <c r="E6" s="3">
        <v>0</v>
      </c>
      <c r="F6" s="1">
        <v>18</v>
      </c>
      <c r="G6" s="3">
        <v>0</v>
      </c>
      <c r="H6" s="3">
        <v>18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18</v>
      </c>
      <c r="Q6" s="3">
        <v>0</v>
      </c>
      <c r="R6" s="3">
        <v>18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</row>
    <row r="7" spans="1:30" x14ac:dyDescent="0.25">
      <c r="A7" s="4" t="s">
        <v>2</v>
      </c>
      <c r="B7" s="1">
        <v>16</v>
      </c>
      <c r="C7" s="9">
        <f t="shared" ref="C7:C40" si="0">B7/$B$40</f>
        <v>9.6443640747438213E-3</v>
      </c>
      <c r="D7" s="28">
        <v>15.080113100848257</v>
      </c>
      <c r="E7" s="4">
        <v>0</v>
      </c>
      <c r="F7" s="1">
        <v>16</v>
      </c>
      <c r="G7" s="3">
        <v>0</v>
      </c>
      <c r="H7" s="3">
        <v>0</v>
      </c>
      <c r="I7" s="3">
        <v>16</v>
      </c>
      <c r="J7" s="3">
        <v>0</v>
      </c>
      <c r="K7" s="3">
        <v>0</v>
      </c>
      <c r="L7" s="4">
        <v>0</v>
      </c>
      <c r="M7" s="4">
        <v>0</v>
      </c>
      <c r="N7" s="4">
        <v>0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16</v>
      </c>
      <c r="AA7" s="4">
        <v>0</v>
      </c>
      <c r="AB7" s="4">
        <v>0</v>
      </c>
      <c r="AC7" s="4">
        <v>16</v>
      </c>
      <c r="AD7" s="4">
        <v>0</v>
      </c>
    </row>
    <row r="8" spans="1:30" x14ac:dyDescent="0.25">
      <c r="A8" s="4" t="s">
        <v>3</v>
      </c>
      <c r="B8" s="1">
        <v>2</v>
      </c>
      <c r="C8" s="9">
        <f t="shared" si="0"/>
        <v>1.2055455093429777E-3</v>
      </c>
      <c r="D8" s="28">
        <v>1.1897679952409281</v>
      </c>
      <c r="E8" s="4">
        <v>0</v>
      </c>
      <c r="F8" s="1">
        <v>2</v>
      </c>
      <c r="G8" s="3">
        <v>0</v>
      </c>
      <c r="H8" s="3">
        <v>0</v>
      </c>
      <c r="I8" s="3">
        <v>2</v>
      </c>
      <c r="J8" s="3">
        <v>0</v>
      </c>
      <c r="K8" s="3">
        <v>0</v>
      </c>
      <c r="L8" s="4">
        <v>0</v>
      </c>
      <c r="M8" s="4">
        <v>0</v>
      </c>
      <c r="N8" s="4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2</v>
      </c>
      <c r="AA8" s="4">
        <v>0</v>
      </c>
      <c r="AB8" s="4">
        <v>0</v>
      </c>
      <c r="AC8" s="4">
        <v>2</v>
      </c>
      <c r="AD8" s="4">
        <v>0</v>
      </c>
    </row>
    <row r="9" spans="1:30" x14ac:dyDescent="0.25">
      <c r="A9" s="4" t="s">
        <v>4</v>
      </c>
      <c r="B9" s="1">
        <v>2</v>
      </c>
      <c r="C9" s="9">
        <f t="shared" si="0"/>
        <v>1.2055455093429777E-3</v>
      </c>
      <c r="D9" s="28">
        <v>1.8885741265344667</v>
      </c>
      <c r="E9" s="4">
        <v>0</v>
      </c>
      <c r="F9" s="1">
        <v>2</v>
      </c>
      <c r="G9" s="3">
        <v>0</v>
      </c>
      <c r="H9" s="3">
        <v>0</v>
      </c>
      <c r="I9" s="3">
        <v>2</v>
      </c>
      <c r="J9" s="3">
        <v>0</v>
      </c>
      <c r="K9" s="3">
        <v>1</v>
      </c>
      <c r="L9" s="4">
        <v>0</v>
      </c>
      <c r="M9" s="4">
        <v>0</v>
      </c>
      <c r="N9" s="4">
        <v>1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1</v>
      </c>
      <c r="AA9" s="4">
        <v>0</v>
      </c>
      <c r="AB9" s="4">
        <v>0</v>
      </c>
      <c r="AC9" s="4">
        <v>1</v>
      </c>
      <c r="AD9" s="4">
        <v>0</v>
      </c>
    </row>
    <row r="10" spans="1:30" x14ac:dyDescent="0.25">
      <c r="A10" s="4" t="s">
        <v>5</v>
      </c>
      <c r="B10" s="1">
        <v>2</v>
      </c>
      <c r="C10" s="9">
        <f t="shared" si="0"/>
        <v>1.2055455093429777E-3</v>
      </c>
      <c r="D10" s="28">
        <v>2.509410288582183</v>
      </c>
      <c r="E10" s="4">
        <v>0</v>
      </c>
      <c r="F10" s="1">
        <v>2</v>
      </c>
      <c r="G10" s="3">
        <v>0</v>
      </c>
      <c r="H10" s="3">
        <v>0</v>
      </c>
      <c r="I10" s="3">
        <v>2</v>
      </c>
      <c r="J10" s="3">
        <v>0</v>
      </c>
      <c r="K10" s="3">
        <v>0</v>
      </c>
      <c r="L10" s="4">
        <v>0</v>
      </c>
      <c r="M10" s="4">
        <v>0</v>
      </c>
      <c r="N10" s="4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2</v>
      </c>
      <c r="AA10" s="4">
        <v>0</v>
      </c>
      <c r="AB10" s="4">
        <v>0</v>
      </c>
      <c r="AC10" s="4">
        <v>2</v>
      </c>
      <c r="AD10" s="4">
        <v>0</v>
      </c>
    </row>
    <row r="11" spans="1:30" x14ac:dyDescent="0.25">
      <c r="A11" s="4" t="s">
        <v>6</v>
      </c>
      <c r="B11" s="1">
        <v>1</v>
      </c>
      <c r="C11" s="9">
        <f t="shared" si="0"/>
        <v>6.0277275467148883E-4</v>
      </c>
      <c r="D11" s="28">
        <v>3.6231884057971016</v>
      </c>
      <c r="E11" s="4">
        <v>0</v>
      </c>
      <c r="F11" s="1">
        <v>1</v>
      </c>
      <c r="G11" s="3">
        <v>0</v>
      </c>
      <c r="H11" s="3">
        <v>0</v>
      </c>
      <c r="I11" s="3">
        <v>1</v>
      </c>
      <c r="J11" s="3">
        <v>0</v>
      </c>
      <c r="K11" s="3">
        <v>0</v>
      </c>
      <c r="L11" s="4">
        <v>0</v>
      </c>
      <c r="M11" s="4">
        <v>0</v>
      </c>
      <c r="N11" s="4">
        <v>0</v>
      </c>
      <c r="O11" s="4">
        <v>0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1</v>
      </c>
      <c r="AA11" s="4">
        <v>0</v>
      </c>
      <c r="AB11" s="4">
        <v>0</v>
      </c>
      <c r="AC11" s="4">
        <v>1</v>
      </c>
      <c r="AD11" s="4">
        <v>0</v>
      </c>
    </row>
    <row r="12" spans="1:30" x14ac:dyDescent="0.25">
      <c r="A12" s="4" t="s">
        <v>7</v>
      </c>
      <c r="B12" s="1">
        <v>18</v>
      </c>
      <c r="C12" s="9">
        <f t="shared" si="0"/>
        <v>1.0849909584086799E-2</v>
      </c>
      <c r="D12" s="28">
        <v>6.1813186813186807</v>
      </c>
      <c r="E12" s="4">
        <v>0</v>
      </c>
      <c r="F12" s="1">
        <v>18</v>
      </c>
      <c r="G12" s="3">
        <v>0</v>
      </c>
      <c r="H12" s="3">
        <v>8</v>
      </c>
      <c r="I12" s="3">
        <v>0</v>
      </c>
      <c r="J12" s="3">
        <v>10</v>
      </c>
      <c r="K12" s="3">
        <v>0</v>
      </c>
      <c r="L12" s="4">
        <v>0</v>
      </c>
      <c r="M12" s="4">
        <v>0</v>
      </c>
      <c r="N12" s="4">
        <v>0</v>
      </c>
      <c r="O12" s="4">
        <v>0</v>
      </c>
      <c r="P12" s="3">
        <v>18</v>
      </c>
      <c r="Q12" s="4">
        <v>0</v>
      </c>
      <c r="R12" s="4">
        <v>8</v>
      </c>
      <c r="S12" s="4">
        <v>0</v>
      </c>
      <c r="T12" s="4">
        <v>10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0</v>
      </c>
      <c r="AA12" s="4">
        <v>0</v>
      </c>
      <c r="AB12" s="4">
        <v>0</v>
      </c>
      <c r="AC12" s="4">
        <v>0</v>
      </c>
      <c r="AD12" s="4">
        <v>0</v>
      </c>
    </row>
    <row r="13" spans="1:30" x14ac:dyDescent="0.25">
      <c r="A13" s="4" t="s">
        <v>8</v>
      </c>
      <c r="B13" s="1">
        <v>1</v>
      </c>
      <c r="C13" s="9">
        <f t="shared" si="0"/>
        <v>6.0277275467148883E-4</v>
      </c>
      <c r="D13" s="28">
        <v>3.0769230769230771</v>
      </c>
      <c r="E13" s="4">
        <v>0</v>
      </c>
      <c r="F13" s="1">
        <v>1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1</v>
      </c>
      <c r="AA13" s="4">
        <v>0</v>
      </c>
      <c r="AB13" s="4">
        <v>0</v>
      </c>
      <c r="AC13" s="4">
        <v>1</v>
      </c>
      <c r="AD13" s="4">
        <v>0</v>
      </c>
    </row>
    <row r="14" spans="1:30" x14ac:dyDescent="0.25">
      <c r="A14" s="4" t="s">
        <v>9</v>
      </c>
      <c r="B14" s="1">
        <v>1</v>
      </c>
      <c r="C14" s="9">
        <f t="shared" si="0"/>
        <v>6.0277275467148883E-4</v>
      </c>
      <c r="D14" s="28">
        <v>1.4970059880239521</v>
      </c>
      <c r="E14" s="4">
        <v>0</v>
      </c>
      <c r="F14" s="1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4">
        <v>0</v>
      </c>
      <c r="M14" s="4">
        <v>0</v>
      </c>
      <c r="N14" s="4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1</v>
      </c>
      <c r="AA14" s="4">
        <v>0</v>
      </c>
      <c r="AB14" s="4">
        <v>0</v>
      </c>
      <c r="AC14" s="4">
        <v>1</v>
      </c>
      <c r="AD14" s="4">
        <v>0</v>
      </c>
    </row>
    <row r="15" spans="1:30" x14ac:dyDescent="0.25">
      <c r="A15" s="4" t="s">
        <v>10</v>
      </c>
      <c r="B15" s="1">
        <v>11</v>
      </c>
      <c r="C15" s="9">
        <f t="shared" si="0"/>
        <v>6.6305003013863778E-3</v>
      </c>
      <c r="D15" s="28">
        <v>0.93768647174153941</v>
      </c>
      <c r="E15" s="4">
        <v>0</v>
      </c>
      <c r="F15" s="1">
        <v>11</v>
      </c>
      <c r="G15" s="3">
        <v>0</v>
      </c>
      <c r="H15" s="3">
        <v>10</v>
      </c>
      <c r="I15" s="3">
        <v>1</v>
      </c>
      <c r="J15" s="3">
        <v>0</v>
      </c>
      <c r="K15" s="3">
        <v>0</v>
      </c>
      <c r="L15" s="4">
        <v>0</v>
      </c>
      <c r="M15" s="4">
        <v>0</v>
      </c>
      <c r="N15" s="4">
        <v>0</v>
      </c>
      <c r="O15" s="4">
        <v>0</v>
      </c>
      <c r="P15" s="3">
        <v>10</v>
      </c>
      <c r="Q15" s="4">
        <v>0</v>
      </c>
      <c r="R15" s="4">
        <v>10</v>
      </c>
      <c r="S15" s="4">
        <v>0</v>
      </c>
      <c r="T15" s="4">
        <v>0</v>
      </c>
      <c r="U15" s="3">
        <v>0</v>
      </c>
      <c r="V15" s="4">
        <v>0</v>
      </c>
      <c r="W15" s="4">
        <v>0</v>
      </c>
      <c r="X15" s="4">
        <v>0</v>
      </c>
      <c r="Y15" s="4">
        <v>0</v>
      </c>
      <c r="Z15" s="3">
        <v>1</v>
      </c>
      <c r="AA15" s="4">
        <v>0</v>
      </c>
      <c r="AB15" s="4">
        <v>0</v>
      </c>
      <c r="AC15" s="4">
        <v>1</v>
      </c>
      <c r="AD15" s="4">
        <v>0</v>
      </c>
    </row>
    <row r="16" spans="1:30" x14ac:dyDescent="0.25">
      <c r="A16" s="4" t="s">
        <v>11</v>
      </c>
      <c r="B16" s="1">
        <v>51</v>
      </c>
      <c r="C16" s="9">
        <f t="shared" si="0"/>
        <v>3.074141048824593E-2</v>
      </c>
      <c r="D16" s="28">
        <v>4.8673410956289374</v>
      </c>
      <c r="E16" s="4">
        <v>0</v>
      </c>
      <c r="F16" s="1">
        <v>51</v>
      </c>
      <c r="G16" s="3">
        <v>0</v>
      </c>
      <c r="H16" s="3">
        <v>0</v>
      </c>
      <c r="I16" s="3">
        <v>51</v>
      </c>
      <c r="J16" s="3">
        <v>0</v>
      </c>
      <c r="K16" s="3">
        <v>47</v>
      </c>
      <c r="L16" s="4">
        <v>0</v>
      </c>
      <c r="M16" s="4">
        <v>0</v>
      </c>
      <c r="N16" s="4">
        <v>47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3">
        <v>0</v>
      </c>
      <c r="V16" s="4">
        <v>0</v>
      </c>
      <c r="W16" s="4">
        <v>0</v>
      </c>
      <c r="X16" s="4">
        <v>0</v>
      </c>
      <c r="Y16" s="4">
        <v>0</v>
      </c>
      <c r="Z16" s="3">
        <v>4</v>
      </c>
      <c r="AA16" s="4">
        <v>0</v>
      </c>
      <c r="AB16" s="4">
        <v>0</v>
      </c>
      <c r="AC16" s="4">
        <v>4</v>
      </c>
      <c r="AD16" s="4">
        <v>0</v>
      </c>
    </row>
    <row r="17" spans="1:30" x14ac:dyDescent="0.25">
      <c r="A17" s="4" t="s">
        <v>12</v>
      </c>
      <c r="B17" s="1">
        <v>939</v>
      </c>
      <c r="C17" s="9">
        <f t="shared" si="0"/>
        <v>0.56600361663652798</v>
      </c>
      <c r="D17" s="28">
        <v>19.611938428120887</v>
      </c>
      <c r="E17" s="4">
        <v>0</v>
      </c>
      <c r="F17" s="1">
        <v>939</v>
      </c>
      <c r="G17" s="3">
        <v>64</v>
      </c>
      <c r="H17" s="3">
        <v>47</v>
      </c>
      <c r="I17" s="3">
        <v>608</v>
      </c>
      <c r="J17" s="3">
        <v>220</v>
      </c>
      <c r="K17" s="3">
        <v>627</v>
      </c>
      <c r="L17" s="4">
        <v>64</v>
      </c>
      <c r="M17" s="4">
        <v>0</v>
      </c>
      <c r="N17" s="4">
        <v>512</v>
      </c>
      <c r="O17" s="4">
        <v>51</v>
      </c>
      <c r="P17" s="3">
        <v>311</v>
      </c>
      <c r="Q17" s="4">
        <v>0</v>
      </c>
      <c r="R17" s="4">
        <v>47</v>
      </c>
      <c r="S17" s="4">
        <v>95</v>
      </c>
      <c r="T17" s="4">
        <v>169</v>
      </c>
      <c r="U17" s="3">
        <v>0</v>
      </c>
      <c r="V17" s="4">
        <v>0</v>
      </c>
      <c r="W17" s="4">
        <v>0</v>
      </c>
      <c r="X17" s="4">
        <v>0</v>
      </c>
      <c r="Y17" s="4">
        <v>0</v>
      </c>
      <c r="Z17" s="3">
        <v>1</v>
      </c>
      <c r="AA17" s="4">
        <v>0</v>
      </c>
      <c r="AB17" s="4">
        <v>0</v>
      </c>
      <c r="AC17" s="4">
        <v>1</v>
      </c>
      <c r="AD17" s="4">
        <v>0</v>
      </c>
    </row>
    <row r="18" spans="1:30" x14ac:dyDescent="0.25">
      <c r="A18" s="4" t="s">
        <v>13</v>
      </c>
      <c r="B18" s="1">
        <v>1</v>
      </c>
      <c r="C18" s="9">
        <f t="shared" si="0"/>
        <v>6.0277275467148883E-4</v>
      </c>
      <c r="D18" s="28">
        <v>1.272264631043257</v>
      </c>
      <c r="E18" s="4">
        <v>0</v>
      </c>
      <c r="F18" s="1">
        <v>1</v>
      </c>
      <c r="G18" s="3">
        <v>0</v>
      </c>
      <c r="H18" s="3">
        <v>0</v>
      </c>
      <c r="I18" s="3">
        <v>1</v>
      </c>
      <c r="J18" s="3">
        <v>0</v>
      </c>
      <c r="K18" s="3">
        <v>0</v>
      </c>
      <c r="L18" s="4">
        <v>0</v>
      </c>
      <c r="M18" s="4">
        <v>0</v>
      </c>
      <c r="N18" s="4">
        <v>0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3">
        <v>0</v>
      </c>
      <c r="V18" s="4">
        <v>0</v>
      </c>
      <c r="W18" s="4">
        <v>0</v>
      </c>
      <c r="X18" s="4">
        <v>0</v>
      </c>
      <c r="Y18" s="4">
        <v>0</v>
      </c>
      <c r="Z18" s="3">
        <v>1</v>
      </c>
      <c r="AA18" s="4">
        <v>0</v>
      </c>
      <c r="AB18" s="4">
        <v>0</v>
      </c>
      <c r="AC18" s="4">
        <v>1</v>
      </c>
      <c r="AD18" s="4">
        <v>0</v>
      </c>
    </row>
    <row r="19" spans="1:30" x14ac:dyDescent="0.25">
      <c r="A19" s="4" t="s">
        <v>14</v>
      </c>
      <c r="B19" s="1">
        <v>41</v>
      </c>
      <c r="C19" s="9">
        <f t="shared" si="0"/>
        <v>2.4713682941531041E-2</v>
      </c>
      <c r="D19" s="28">
        <v>12.10510776498376</v>
      </c>
      <c r="E19" s="4">
        <v>0</v>
      </c>
      <c r="F19" s="1">
        <v>41</v>
      </c>
      <c r="G19" s="3">
        <v>0</v>
      </c>
      <c r="H19" s="3">
        <v>41</v>
      </c>
      <c r="I19" s="3">
        <v>0</v>
      </c>
      <c r="J19" s="3">
        <v>0</v>
      </c>
      <c r="K19" s="3">
        <v>41</v>
      </c>
      <c r="L19" s="4">
        <v>0</v>
      </c>
      <c r="M19" s="4">
        <v>41</v>
      </c>
      <c r="N19" s="4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3">
        <v>0</v>
      </c>
      <c r="V19" s="4">
        <v>0</v>
      </c>
      <c r="W19" s="4">
        <v>0</v>
      </c>
      <c r="X19" s="4">
        <v>0</v>
      </c>
      <c r="Y19" s="4">
        <v>0</v>
      </c>
      <c r="Z19" s="3">
        <v>0</v>
      </c>
      <c r="AA19" s="4">
        <v>0</v>
      </c>
      <c r="AB19" s="4">
        <v>0</v>
      </c>
      <c r="AC19" s="4">
        <v>0</v>
      </c>
      <c r="AD19" s="4">
        <v>0</v>
      </c>
    </row>
    <row r="20" spans="1:30" x14ac:dyDescent="0.25">
      <c r="A20" s="4" t="s">
        <v>15</v>
      </c>
      <c r="B20" s="1">
        <v>1</v>
      </c>
      <c r="C20" s="9">
        <f t="shared" si="0"/>
        <v>6.0277275467148883E-4</v>
      </c>
      <c r="D20" s="28">
        <v>1.1778563015312131</v>
      </c>
      <c r="E20" s="4">
        <v>0</v>
      </c>
      <c r="F20" s="1">
        <v>1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4">
        <v>0</v>
      </c>
      <c r="M20" s="4">
        <v>0</v>
      </c>
      <c r="N20" s="4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3">
        <v>0</v>
      </c>
      <c r="V20" s="4">
        <v>0</v>
      </c>
      <c r="W20" s="4">
        <v>0</v>
      </c>
      <c r="X20" s="4">
        <v>0</v>
      </c>
      <c r="Y20" s="4">
        <v>0</v>
      </c>
      <c r="Z20" s="3">
        <v>1</v>
      </c>
      <c r="AA20" s="4">
        <v>0</v>
      </c>
      <c r="AB20" s="4">
        <v>0</v>
      </c>
      <c r="AC20" s="4">
        <v>1</v>
      </c>
      <c r="AD20" s="4">
        <v>0</v>
      </c>
    </row>
    <row r="21" spans="1:30" x14ac:dyDescent="0.25">
      <c r="A21" s="4" t="s">
        <v>16</v>
      </c>
      <c r="B21" s="1">
        <v>50</v>
      </c>
      <c r="C21" s="9">
        <f t="shared" si="0"/>
        <v>3.0138637733574444E-2</v>
      </c>
      <c r="D21" s="28">
        <v>10.332713370531101</v>
      </c>
      <c r="E21" s="4">
        <v>0</v>
      </c>
      <c r="F21" s="1">
        <v>50</v>
      </c>
      <c r="G21" s="3">
        <v>0</v>
      </c>
      <c r="H21" s="3">
        <v>0</v>
      </c>
      <c r="I21" s="3">
        <v>6</v>
      </c>
      <c r="J21" s="3">
        <v>44</v>
      </c>
      <c r="K21" s="3">
        <v>46</v>
      </c>
      <c r="L21" s="4">
        <v>0</v>
      </c>
      <c r="M21" s="4">
        <v>0</v>
      </c>
      <c r="N21" s="4">
        <v>2</v>
      </c>
      <c r="O21" s="4">
        <v>44</v>
      </c>
      <c r="P21" s="3">
        <v>0</v>
      </c>
      <c r="Q21" s="4">
        <v>0</v>
      </c>
      <c r="R21" s="4">
        <v>0</v>
      </c>
      <c r="S21" s="4">
        <v>0</v>
      </c>
      <c r="T21" s="4">
        <v>0</v>
      </c>
      <c r="U21" s="3">
        <v>0</v>
      </c>
      <c r="V21" s="4">
        <v>0</v>
      </c>
      <c r="W21" s="4">
        <v>0</v>
      </c>
      <c r="X21" s="4">
        <v>0</v>
      </c>
      <c r="Y21" s="4">
        <v>0</v>
      </c>
      <c r="Z21" s="3">
        <v>4</v>
      </c>
      <c r="AA21" s="4">
        <v>0</v>
      </c>
      <c r="AB21" s="4">
        <v>0</v>
      </c>
      <c r="AC21" s="4">
        <v>4</v>
      </c>
      <c r="AD21" s="4">
        <v>0</v>
      </c>
    </row>
    <row r="22" spans="1:30" x14ac:dyDescent="0.25">
      <c r="A22" s="4" t="s">
        <v>17</v>
      </c>
      <c r="B22" s="1">
        <v>1</v>
      </c>
      <c r="C22" s="9">
        <f t="shared" si="0"/>
        <v>6.0277275467148883E-4</v>
      </c>
      <c r="D22" s="28">
        <v>0.82236842105263153</v>
      </c>
      <c r="E22" s="4">
        <v>0</v>
      </c>
      <c r="F22" s="1">
        <v>1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4">
        <v>0</v>
      </c>
      <c r="M22" s="4">
        <v>0</v>
      </c>
      <c r="N22" s="4">
        <v>0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3">
        <v>0</v>
      </c>
      <c r="V22" s="4">
        <v>0</v>
      </c>
      <c r="W22" s="4">
        <v>0</v>
      </c>
      <c r="X22" s="4">
        <v>0</v>
      </c>
      <c r="Y22" s="4">
        <v>0</v>
      </c>
      <c r="Z22" s="3">
        <v>1</v>
      </c>
      <c r="AA22" s="4">
        <v>0</v>
      </c>
      <c r="AB22" s="4">
        <v>0</v>
      </c>
      <c r="AC22" s="4">
        <v>1</v>
      </c>
      <c r="AD22" s="4">
        <v>0</v>
      </c>
    </row>
    <row r="23" spans="1:30" x14ac:dyDescent="0.25">
      <c r="A23" s="4" t="s">
        <v>18</v>
      </c>
      <c r="B23" s="1">
        <v>27</v>
      </c>
      <c r="C23" s="9">
        <f t="shared" si="0"/>
        <v>1.62748643761302E-2</v>
      </c>
      <c r="D23" s="28">
        <v>18.430034129692835</v>
      </c>
      <c r="E23" s="4">
        <v>0</v>
      </c>
      <c r="F23" s="1">
        <v>27</v>
      </c>
      <c r="G23" s="3">
        <v>27</v>
      </c>
      <c r="H23" s="3">
        <v>0</v>
      </c>
      <c r="I23" s="3">
        <v>0</v>
      </c>
      <c r="J23" s="3">
        <v>0</v>
      </c>
      <c r="K23" s="3">
        <v>27</v>
      </c>
      <c r="L23" s="4">
        <v>27</v>
      </c>
      <c r="M23" s="4">
        <v>0</v>
      </c>
      <c r="N23" s="4">
        <v>0</v>
      </c>
      <c r="O23" s="4">
        <v>0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3">
        <v>0</v>
      </c>
      <c r="V23" s="4">
        <v>0</v>
      </c>
      <c r="W23" s="4">
        <v>0</v>
      </c>
      <c r="X23" s="4">
        <v>0</v>
      </c>
      <c r="Y23" s="4">
        <v>0</v>
      </c>
      <c r="Z23" s="3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x14ac:dyDescent="0.25">
      <c r="A24" s="4" t="s">
        <v>19</v>
      </c>
      <c r="B24" s="1">
        <v>52</v>
      </c>
      <c r="C24" s="9">
        <f t="shared" si="0"/>
        <v>3.134418324291742E-2</v>
      </c>
      <c r="D24" s="28">
        <v>34.782608695652172</v>
      </c>
      <c r="E24" s="4">
        <v>0</v>
      </c>
      <c r="F24" s="1">
        <v>52</v>
      </c>
      <c r="G24" s="3">
        <v>0</v>
      </c>
      <c r="H24" s="3">
        <v>25</v>
      </c>
      <c r="I24" s="3">
        <v>1</v>
      </c>
      <c r="J24" s="3">
        <v>26</v>
      </c>
      <c r="K24" s="3">
        <v>51</v>
      </c>
      <c r="L24" s="4">
        <v>0</v>
      </c>
      <c r="M24" s="4">
        <v>25</v>
      </c>
      <c r="N24" s="4">
        <v>0</v>
      </c>
      <c r="O24" s="4">
        <v>26</v>
      </c>
      <c r="P24" s="3">
        <v>0</v>
      </c>
      <c r="Q24" s="4">
        <v>0</v>
      </c>
      <c r="R24" s="4">
        <v>0</v>
      </c>
      <c r="S24" s="4">
        <v>0</v>
      </c>
      <c r="T24" s="4">
        <v>0</v>
      </c>
      <c r="U24" s="3">
        <v>0</v>
      </c>
      <c r="V24" s="4">
        <v>0</v>
      </c>
      <c r="W24" s="4">
        <v>0</v>
      </c>
      <c r="X24" s="4">
        <v>0</v>
      </c>
      <c r="Y24" s="4">
        <v>0</v>
      </c>
      <c r="Z24" s="3">
        <v>1</v>
      </c>
      <c r="AA24" s="4">
        <v>0</v>
      </c>
      <c r="AB24" s="4">
        <v>0</v>
      </c>
      <c r="AC24" s="4">
        <v>1</v>
      </c>
      <c r="AD24" s="4">
        <v>0</v>
      </c>
    </row>
    <row r="25" spans="1:30" x14ac:dyDescent="0.25">
      <c r="A25" s="4" t="s">
        <v>20</v>
      </c>
      <c r="B25" s="1">
        <v>1</v>
      </c>
      <c r="C25" s="9">
        <f t="shared" si="0"/>
        <v>6.0277275467148883E-4</v>
      </c>
      <c r="D25" s="28">
        <v>5.4945054945054945</v>
      </c>
      <c r="E25" s="4">
        <v>0</v>
      </c>
      <c r="F25" s="1">
        <v>1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  <c r="L25" s="4">
        <v>0</v>
      </c>
      <c r="M25" s="4">
        <v>0</v>
      </c>
      <c r="N25" s="4">
        <v>0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3">
        <v>0</v>
      </c>
      <c r="V25" s="4">
        <v>0</v>
      </c>
      <c r="W25" s="4">
        <v>0</v>
      </c>
      <c r="X25" s="4">
        <v>0</v>
      </c>
      <c r="Y25" s="4">
        <v>0</v>
      </c>
      <c r="Z25" s="3">
        <v>1</v>
      </c>
      <c r="AA25" s="4">
        <v>0</v>
      </c>
      <c r="AB25" s="4">
        <v>0</v>
      </c>
      <c r="AC25" s="4">
        <v>1</v>
      </c>
      <c r="AD25" s="4">
        <v>0</v>
      </c>
    </row>
    <row r="26" spans="1:30" x14ac:dyDescent="0.25">
      <c r="A26" s="4" t="s">
        <v>21</v>
      </c>
      <c r="B26" s="1">
        <v>8</v>
      </c>
      <c r="C26" s="9">
        <f t="shared" si="0"/>
        <v>4.8221820373719106E-3</v>
      </c>
      <c r="D26" s="28">
        <v>3.9643211100099105</v>
      </c>
      <c r="E26" s="4">
        <v>0</v>
      </c>
      <c r="F26" s="1">
        <v>8</v>
      </c>
      <c r="G26" s="3">
        <v>0</v>
      </c>
      <c r="H26" s="3">
        <v>0</v>
      </c>
      <c r="I26" s="3">
        <v>8</v>
      </c>
      <c r="J26" s="3">
        <v>0</v>
      </c>
      <c r="K26" s="3">
        <v>6</v>
      </c>
      <c r="L26" s="4">
        <v>0</v>
      </c>
      <c r="M26" s="4">
        <v>0</v>
      </c>
      <c r="N26" s="4">
        <v>6</v>
      </c>
      <c r="O26" s="4">
        <v>0</v>
      </c>
      <c r="P26" s="3">
        <v>0</v>
      </c>
      <c r="Q26" s="4">
        <v>0</v>
      </c>
      <c r="R26" s="4">
        <v>0</v>
      </c>
      <c r="S26" s="4">
        <v>0</v>
      </c>
      <c r="T26" s="4">
        <v>0</v>
      </c>
      <c r="U26" s="3">
        <v>0</v>
      </c>
      <c r="V26" s="4">
        <v>0</v>
      </c>
      <c r="W26" s="4">
        <v>0</v>
      </c>
      <c r="X26" s="4">
        <v>0</v>
      </c>
      <c r="Y26" s="4">
        <v>0</v>
      </c>
      <c r="Z26" s="3">
        <v>2</v>
      </c>
      <c r="AA26" s="4">
        <v>0</v>
      </c>
      <c r="AB26" s="4">
        <v>0</v>
      </c>
      <c r="AC26" s="4">
        <v>2</v>
      </c>
      <c r="AD26" s="4">
        <v>0</v>
      </c>
    </row>
    <row r="27" spans="1:30" x14ac:dyDescent="0.25">
      <c r="A27" s="4" t="s">
        <v>22</v>
      </c>
      <c r="B27" s="1">
        <v>1</v>
      </c>
      <c r="C27" s="9">
        <f t="shared" si="0"/>
        <v>6.0277275467148883E-4</v>
      </c>
      <c r="D27" s="28">
        <v>1.7953321364452424</v>
      </c>
      <c r="E27" s="4">
        <v>0</v>
      </c>
      <c r="F27" s="1">
        <v>1</v>
      </c>
      <c r="G27" s="3">
        <v>0</v>
      </c>
      <c r="H27" s="3">
        <v>0</v>
      </c>
      <c r="I27" s="3">
        <v>1</v>
      </c>
      <c r="J27" s="3">
        <v>0</v>
      </c>
      <c r="K27" s="3">
        <v>1</v>
      </c>
      <c r="L27" s="4">
        <v>0</v>
      </c>
      <c r="M27" s="4">
        <v>0</v>
      </c>
      <c r="N27" s="4">
        <v>1</v>
      </c>
      <c r="O27" s="4">
        <v>0</v>
      </c>
      <c r="P27" s="3">
        <v>0</v>
      </c>
      <c r="Q27" s="4">
        <v>0</v>
      </c>
      <c r="R27" s="4">
        <v>0</v>
      </c>
      <c r="S27" s="4">
        <v>0</v>
      </c>
      <c r="T27" s="4">
        <v>0</v>
      </c>
      <c r="U27" s="3">
        <v>0</v>
      </c>
      <c r="V27" s="4">
        <v>0</v>
      </c>
      <c r="W27" s="4">
        <v>0</v>
      </c>
      <c r="X27" s="4">
        <v>0</v>
      </c>
      <c r="Y27" s="4">
        <v>0</v>
      </c>
      <c r="Z27" s="3">
        <v>0</v>
      </c>
      <c r="AA27" s="4">
        <v>0</v>
      </c>
      <c r="AB27" s="4">
        <v>0</v>
      </c>
      <c r="AC27" s="4">
        <v>0</v>
      </c>
      <c r="AD27" s="4">
        <v>0</v>
      </c>
    </row>
    <row r="28" spans="1:30" x14ac:dyDescent="0.25">
      <c r="A28" s="4" t="s">
        <v>23</v>
      </c>
      <c r="B28" s="1">
        <v>30</v>
      </c>
      <c r="C28" s="9">
        <f t="shared" si="0"/>
        <v>1.8083182640144666E-2</v>
      </c>
      <c r="D28" s="28">
        <v>28.708133971291868</v>
      </c>
      <c r="E28" s="4">
        <v>0</v>
      </c>
      <c r="F28" s="1">
        <v>30</v>
      </c>
      <c r="G28" s="3">
        <v>0</v>
      </c>
      <c r="H28" s="3">
        <v>10</v>
      </c>
      <c r="I28" s="3">
        <v>20</v>
      </c>
      <c r="J28" s="3">
        <v>0</v>
      </c>
      <c r="K28" s="3">
        <v>30</v>
      </c>
      <c r="L28" s="4">
        <v>0</v>
      </c>
      <c r="M28" s="4">
        <v>10</v>
      </c>
      <c r="N28" s="4">
        <v>20</v>
      </c>
      <c r="O28" s="4">
        <v>0</v>
      </c>
      <c r="P28" s="3">
        <v>0</v>
      </c>
      <c r="Q28" s="4">
        <v>0</v>
      </c>
      <c r="R28" s="4">
        <v>0</v>
      </c>
      <c r="S28" s="4">
        <v>0</v>
      </c>
      <c r="T28" s="4">
        <v>0</v>
      </c>
      <c r="U28" s="3">
        <v>0</v>
      </c>
      <c r="V28" s="4">
        <v>0</v>
      </c>
      <c r="W28" s="4">
        <v>0</v>
      </c>
      <c r="X28" s="4">
        <v>0</v>
      </c>
      <c r="Y28" s="4">
        <v>0</v>
      </c>
      <c r="Z28" s="3">
        <v>0</v>
      </c>
      <c r="AA28" s="4">
        <v>0</v>
      </c>
      <c r="AB28" s="4">
        <v>0</v>
      </c>
      <c r="AC28" s="4">
        <v>0</v>
      </c>
      <c r="AD28" s="4">
        <v>0</v>
      </c>
    </row>
    <row r="29" spans="1:30" x14ac:dyDescent="0.25">
      <c r="A29" s="4" t="s">
        <v>24</v>
      </c>
      <c r="B29" s="1">
        <v>11</v>
      </c>
      <c r="C29" s="9">
        <f t="shared" si="0"/>
        <v>6.6305003013863778E-3</v>
      </c>
      <c r="D29" s="28">
        <v>10.318949343339586</v>
      </c>
      <c r="E29" s="4">
        <v>0</v>
      </c>
      <c r="F29" s="1">
        <v>11</v>
      </c>
      <c r="G29" s="3">
        <v>0</v>
      </c>
      <c r="H29" s="3">
        <v>0</v>
      </c>
      <c r="I29" s="3">
        <v>0</v>
      </c>
      <c r="J29" s="3">
        <v>11</v>
      </c>
      <c r="K29" s="3">
        <v>11</v>
      </c>
      <c r="L29" s="4">
        <v>0</v>
      </c>
      <c r="M29" s="4">
        <v>0</v>
      </c>
      <c r="N29" s="4">
        <v>0</v>
      </c>
      <c r="O29" s="4">
        <v>11</v>
      </c>
      <c r="P29" s="3">
        <v>0</v>
      </c>
      <c r="Q29" s="4">
        <v>0</v>
      </c>
      <c r="R29" s="4">
        <v>0</v>
      </c>
      <c r="S29" s="4">
        <v>0</v>
      </c>
      <c r="T29" s="4">
        <v>0</v>
      </c>
      <c r="U29" s="3">
        <v>0</v>
      </c>
      <c r="V29" s="4">
        <v>0</v>
      </c>
      <c r="W29" s="4">
        <v>0</v>
      </c>
      <c r="X29" s="4">
        <v>0</v>
      </c>
      <c r="Y29" s="4">
        <v>0</v>
      </c>
      <c r="Z29" s="3">
        <v>0</v>
      </c>
      <c r="AA29" s="4">
        <v>0</v>
      </c>
      <c r="AB29" s="4">
        <v>0</v>
      </c>
      <c r="AC29" s="4">
        <v>0</v>
      </c>
      <c r="AD29" s="4">
        <v>0</v>
      </c>
    </row>
    <row r="30" spans="1:30" x14ac:dyDescent="0.25">
      <c r="A30" s="4" t="s">
        <v>25</v>
      </c>
      <c r="B30" s="1">
        <v>220</v>
      </c>
      <c r="C30" s="9">
        <f t="shared" si="0"/>
        <v>0.13261000602772754</v>
      </c>
      <c r="D30" s="28">
        <v>10.923535253227408</v>
      </c>
      <c r="E30" s="4">
        <v>0</v>
      </c>
      <c r="F30" s="1">
        <v>220</v>
      </c>
      <c r="G30" s="3">
        <v>0</v>
      </c>
      <c r="H30" s="3">
        <v>0</v>
      </c>
      <c r="I30" s="3">
        <v>220</v>
      </c>
      <c r="J30" s="3">
        <v>0</v>
      </c>
      <c r="K30" s="3">
        <v>186</v>
      </c>
      <c r="L30" s="4">
        <v>0</v>
      </c>
      <c r="M30" s="4">
        <v>0</v>
      </c>
      <c r="N30" s="4">
        <v>186</v>
      </c>
      <c r="O30" s="4">
        <v>0</v>
      </c>
      <c r="P30" s="3">
        <v>32</v>
      </c>
      <c r="Q30" s="4">
        <v>0</v>
      </c>
      <c r="R30" s="4">
        <v>0</v>
      </c>
      <c r="S30" s="4">
        <v>32</v>
      </c>
      <c r="T30" s="4">
        <v>0</v>
      </c>
      <c r="U30" s="3">
        <v>0</v>
      </c>
      <c r="V30" s="4">
        <v>0</v>
      </c>
      <c r="W30" s="4">
        <v>0</v>
      </c>
      <c r="X30" s="4">
        <v>0</v>
      </c>
      <c r="Y30" s="4">
        <v>0</v>
      </c>
      <c r="Z30" s="3">
        <v>2</v>
      </c>
      <c r="AA30" s="4">
        <v>0</v>
      </c>
      <c r="AB30" s="4">
        <v>0</v>
      </c>
      <c r="AC30" s="4">
        <v>2</v>
      </c>
      <c r="AD30" s="4">
        <v>0</v>
      </c>
    </row>
    <row r="31" spans="1:30" x14ac:dyDescent="0.25">
      <c r="A31" s="4" t="s">
        <v>26</v>
      </c>
      <c r="B31" s="1">
        <v>1</v>
      </c>
      <c r="C31" s="9">
        <f t="shared" si="0"/>
        <v>6.0277275467148883E-4</v>
      </c>
      <c r="D31" s="28">
        <v>1.2004801920768307</v>
      </c>
      <c r="E31" s="4">
        <v>0</v>
      </c>
      <c r="F31" s="1">
        <v>1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4">
        <v>0</v>
      </c>
      <c r="M31" s="4">
        <v>0</v>
      </c>
      <c r="N31" s="4">
        <v>0</v>
      </c>
      <c r="O31" s="4">
        <v>0</v>
      </c>
      <c r="P31" s="3">
        <v>0</v>
      </c>
      <c r="Q31" s="4">
        <v>0</v>
      </c>
      <c r="R31" s="4">
        <v>0</v>
      </c>
      <c r="S31" s="4">
        <v>0</v>
      </c>
      <c r="T31" s="4">
        <v>0</v>
      </c>
      <c r="U31" s="3">
        <v>0</v>
      </c>
      <c r="V31" s="4">
        <v>0</v>
      </c>
      <c r="W31" s="4">
        <v>0</v>
      </c>
      <c r="X31" s="4">
        <v>0</v>
      </c>
      <c r="Y31" s="4">
        <v>0</v>
      </c>
      <c r="Z31" s="3">
        <v>1</v>
      </c>
      <c r="AA31" s="4">
        <v>0</v>
      </c>
      <c r="AB31" s="4">
        <v>0</v>
      </c>
      <c r="AC31" s="4">
        <v>1</v>
      </c>
      <c r="AD31" s="4">
        <v>0</v>
      </c>
    </row>
    <row r="32" spans="1:30" x14ac:dyDescent="0.25">
      <c r="A32" s="4" t="s">
        <v>27</v>
      </c>
      <c r="B32" s="1">
        <v>1</v>
      </c>
      <c r="C32" s="9">
        <f t="shared" si="0"/>
        <v>6.0277275467148883E-4</v>
      </c>
      <c r="D32" s="28">
        <v>0.47125353440150802</v>
      </c>
      <c r="E32" s="4">
        <v>0</v>
      </c>
      <c r="F32" s="1">
        <v>1</v>
      </c>
      <c r="G32" s="3">
        <v>0</v>
      </c>
      <c r="H32" s="3">
        <v>0</v>
      </c>
      <c r="I32" s="3">
        <v>1</v>
      </c>
      <c r="J32" s="3">
        <v>0</v>
      </c>
      <c r="K32" s="3">
        <v>0</v>
      </c>
      <c r="L32" s="4">
        <v>0</v>
      </c>
      <c r="M32" s="4">
        <v>0</v>
      </c>
      <c r="N32" s="4">
        <v>0</v>
      </c>
      <c r="O32" s="4">
        <v>0</v>
      </c>
      <c r="P32" s="3">
        <v>0</v>
      </c>
      <c r="Q32" s="4">
        <v>0</v>
      </c>
      <c r="R32" s="4">
        <v>0</v>
      </c>
      <c r="S32" s="4">
        <v>0</v>
      </c>
      <c r="T32" s="4">
        <v>0</v>
      </c>
      <c r="U32" s="3">
        <v>0</v>
      </c>
      <c r="V32" s="4">
        <v>0</v>
      </c>
      <c r="W32" s="4">
        <v>0</v>
      </c>
      <c r="X32" s="4">
        <v>0</v>
      </c>
      <c r="Y32" s="4">
        <v>0</v>
      </c>
      <c r="Z32" s="3">
        <v>1</v>
      </c>
      <c r="AA32" s="4">
        <v>0</v>
      </c>
      <c r="AB32" s="4">
        <v>0</v>
      </c>
      <c r="AC32" s="4">
        <v>1</v>
      </c>
      <c r="AD32" s="4">
        <v>0</v>
      </c>
    </row>
    <row r="33" spans="1:30" x14ac:dyDescent="0.25">
      <c r="A33" s="4" t="s">
        <v>28</v>
      </c>
      <c r="B33" s="1">
        <v>1</v>
      </c>
      <c r="C33" s="9">
        <f t="shared" si="0"/>
        <v>6.0277275467148883E-4</v>
      </c>
      <c r="D33" s="28">
        <v>1.1074197120708749</v>
      </c>
      <c r="E33" s="4">
        <v>0</v>
      </c>
      <c r="F33" s="1">
        <v>1</v>
      </c>
      <c r="G33" s="3">
        <v>0</v>
      </c>
      <c r="H33" s="3">
        <v>0</v>
      </c>
      <c r="I33" s="3">
        <v>1</v>
      </c>
      <c r="J33" s="3">
        <v>0</v>
      </c>
      <c r="K33" s="3">
        <v>0</v>
      </c>
      <c r="L33" s="4">
        <v>0</v>
      </c>
      <c r="M33" s="4">
        <v>0</v>
      </c>
      <c r="N33" s="4">
        <v>0</v>
      </c>
      <c r="O33" s="4">
        <v>0</v>
      </c>
      <c r="P33" s="3">
        <v>0</v>
      </c>
      <c r="Q33" s="4">
        <v>0</v>
      </c>
      <c r="R33" s="4">
        <v>0</v>
      </c>
      <c r="S33" s="4">
        <v>0</v>
      </c>
      <c r="T33" s="4">
        <v>0</v>
      </c>
      <c r="U33" s="3">
        <v>0</v>
      </c>
      <c r="V33" s="4">
        <v>0</v>
      </c>
      <c r="W33" s="4">
        <v>0</v>
      </c>
      <c r="X33" s="4">
        <v>0</v>
      </c>
      <c r="Y33" s="4">
        <v>0</v>
      </c>
      <c r="Z33" s="3">
        <v>1</v>
      </c>
      <c r="AA33" s="4">
        <v>0</v>
      </c>
      <c r="AB33" s="4">
        <v>0</v>
      </c>
      <c r="AC33" s="4">
        <v>1</v>
      </c>
      <c r="AD33" s="4">
        <v>0</v>
      </c>
    </row>
    <row r="34" spans="1:30" x14ac:dyDescent="0.25">
      <c r="A34" s="4" t="s">
        <v>29</v>
      </c>
      <c r="B34" s="1">
        <v>5</v>
      </c>
      <c r="C34" s="9">
        <f t="shared" si="0"/>
        <v>3.0138637733574444E-3</v>
      </c>
      <c r="D34" s="28">
        <v>5.025125628140704</v>
      </c>
      <c r="E34" s="4">
        <v>0</v>
      </c>
      <c r="F34" s="1">
        <v>5</v>
      </c>
      <c r="G34" s="3">
        <v>0</v>
      </c>
      <c r="H34" s="3">
        <v>0</v>
      </c>
      <c r="I34" s="3">
        <v>5</v>
      </c>
      <c r="J34" s="3">
        <v>0</v>
      </c>
      <c r="K34" s="3">
        <v>5</v>
      </c>
      <c r="L34" s="4">
        <v>0</v>
      </c>
      <c r="M34" s="4">
        <v>0</v>
      </c>
      <c r="N34" s="4">
        <v>5</v>
      </c>
      <c r="O34" s="4">
        <v>0</v>
      </c>
      <c r="P34" s="3">
        <v>0</v>
      </c>
      <c r="Q34" s="4">
        <v>0</v>
      </c>
      <c r="R34" s="4">
        <v>0</v>
      </c>
      <c r="S34" s="4">
        <v>0</v>
      </c>
      <c r="T34" s="4">
        <v>0</v>
      </c>
      <c r="U34" s="3">
        <v>0</v>
      </c>
      <c r="V34" s="4">
        <v>0</v>
      </c>
      <c r="W34" s="4">
        <v>0</v>
      </c>
      <c r="X34" s="4">
        <v>0</v>
      </c>
      <c r="Y34" s="4">
        <v>0</v>
      </c>
      <c r="Z34" s="3">
        <v>0</v>
      </c>
      <c r="AA34" s="4">
        <v>0</v>
      </c>
      <c r="AB34" s="4">
        <v>0</v>
      </c>
      <c r="AC34" s="4">
        <v>0</v>
      </c>
      <c r="AD34" s="4">
        <v>0</v>
      </c>
    </row>
    <row r="35" spans="1:30" x14ac:dyDescent="0.25">
      <c r="A35" s="4" t="s">
        <v>30</v>
      </c>
      <c r="B35" s="1">
        <v>40</v>
      </c>
      <c r="C35" s="9">
        <f t="shared" si="0"/>
        <v>2.4110910186859555E-2</v>
      </c>
      <c r="D35" s="28">
        <v>7.0896845090393477</v>
      </c>
      <c r="E35" s="4">
        <v>0</v>
      </c>
      <c r="F35" s="1">
        <v>40</v>
      </c>
      <c r="G35" s="3">
        <v>0</v>
      </c>
      <c r="H35" s="3">
        <v>16</v>
      </c>
      <c r="I35" s="3">
        <v>24</v>
      </c>
      <c r="J35" s="3">
        <v>0</v>
      </c>
      <c r="K35" s="3">
        <v>8</v>
      </c>
      <c r="L35" s="4">
        <v>0</v>
      </c>
      <c r="M35" s="4">
        <v>0</v>
      </c>
      <c r="N35" s="4">
        <v>8</v>
      </c>
      <c r="O35" s="4">
        <v>0</v>
      </c>
      <c r="P35" s="3">
        <v>24</v>
      </c>
      <c r="Q35" s="4">
        <v>0</v>
      </c>
      <c r="R35" s="4">
        <v>16</v>
      </c>
      <c r="S35" s="4">
        <v>8</v>
      </c>
      <c r="T35" s="4">
        <v>0</v>
      </c>
      <c r="U35" s="3">
        <v>0</v>
      </c>
      <c r="V35" s="4">
        <v>0</v>
      </c>
      <c r="W35" s="4">
        <v>0</v>
      </c>
      <c r="X35" s="4">
        <v>0</v>
      </c>
      <c r="Y35" s="4">
        <v>0</v>
      </c>
      <c r="Z35" s="3">
        <v>8</v>
      </c>
      <c r="AA35" s="4">
        <v>0</v>
      </c>
      <c r="AB35" s="4">
        <v>0</v>
      </c>
      <c r="AC35" s="4">
        <v>8</v>
      </c>
      <c r="AD35" s="4">
        <v>0</v>
      </c>
    </row>
    <row r="36" spans="1:30" x14ac:dyDescent="0.25">
      <c r="A36" s="4" t="s">
        <v>31</v>
      </c>
      <c r="B36" s="1">
        <v>66</v>
      </c>
      <c r="C36" s="9">
        <f t="shared" si="0"/>
        <v>3.9783001808318265E-2</v>
      </c>
      <c r="D36" s="28">
        <v>57.241977450130094</v>
      </c>
      <c r="E36" s="4">
        <v>0</v>
      </c>
      <c r="F36" s="1">
        <v>66</v>
      </c>
      <c r="G36" s="3">
        <v>61</v>
      </c>
      <c r="H36" s="3">
        <v>0</v>
      </c>
      <c r="I36" s="3">
        <v>5</v>
      </c>
      <c r="J36" s="3">
        <v>0</v>
      </c>
      <c r="K36" s="3">
        <v>65</v>
      </c>
      <c r="L36" s="4">
        <v>61</v>
      </c>
      <c r="M36" s="4">
        <v>0</v>
      </c>
      <c r="N36" s="4">
        <v>4</v>
      </c>
      <c r="O36" s="4">
        <v>0</v>
      </c>
      <c r="P36" s="3">
        <v>0</v>
      </c>
      <c r="Q36" s="4">
        <v>0</v>
      </c>
      <c r="R36" s="4">
        <v>0</v>
      </c>
      <c r="S36" s="4">
        <v>0</v>
      </c>
      <c r="T36" s="4">
        <v>0</v>
      </c>
      <c r="U36" s="3">
        <v>0</v>
      </c>
      <c r="V36" s="4">
        <v>0</v>
      </c>
      <c r="W36" s="4">
        <v>0</v>
      </c>
      <c r="X36" s="4">
        <v>0</v>
      </c>
      <c r="Y36" s="4">
        <v>0</v>
      </c>
      <c r="Z36" s="3">
        <v>1</v>
      </c>
      <c r="AA36" s="4">
        <v>0</v>
      </c>
      <c r="AB36" s="4">
        <v>0</v>
      </c>
      <c r="AC36" s="4">
        <v>1</v>
      </c>
      <c r="AD36" s="4">
        <v>0</v>
      </c>
    </row>
    <row r="37" spans="1:30" x14ac:dyDescent="0.25">
      <c r="A37" s="4" t="s">
        <v>32</v>
      </c>
      <c r="B37" s="1">
        <v>2</v>
      </c>
      <c r="C37" s="9">
        <f t="shared" si="0"/>
        <v>1.2055455093429777E-3</v>
      </c>
      <c r="D37" s="28">
        <v>5.2770448548812663</v>
      </c>
      <c r="E37" s="4">
        <v>0</v>
      </c>
      <c r="F37" s="1">
        <v>2</v>
      </c>
      <c r="G37" s="3">
        <v>0</v>
      </c>
      <c r="H37" s="3">
        <v>0</v>
      </c>
      <c r="I37" s="3">
        <v>2</v>
      </c>
      <c r="J37" s="3">
        <v>0</v>
      </c>
      <c r="K37" s="3">
        <v>0</v>
      </c>
      <c r="L37" s="4">
        <v>0</v>
      </c>
      <c r="M37" s="4">
        <v>0</v>
      </c>
      <c r="N37" s="4">
        <v>0</v>
      </c>
      <c r="O37" s="4">
        <v>0</v>
      </c>
      <c r="P37" s="3">
        <v>0</v>
      </c>
      <c r="Q37" s="4">
        <v>0</v>
      </c>
      <c r="R37" s="4">
        <v>0</v>
      </c>
      <c r="S37" s="4">
        <v>0</v>
      </c>
      <c r="T37" s="4">
        <v>0</v>
      </c>
      <c r="U37" s="3">
        <v>0</v>
      </c>
      <c r="V37" s="4">
        <v>0</v>
      </c>
      <c r="W37" s="4">
        <v>0</v>
      </c>
      <c r="X37" s="4">
        <v>0</v>
      </c>
      <c r="Y37" s="4">
        <v>0</v>
      </c>
      <c r="Z37" s="3">
        <v>2</v>
      </c>
      <c r="AA37" s="4">
        <v>0</v>
      </c>
      <c r="AB37" s="4">
        <v>0</v>
      </c>
      <c r="AC37" s="4">
        <v>2</v>
      </c>
      <c r="AD37" s="4">
        <v>0</v>
      </c>
    </row>
    <row r="38" spans="1:30" x14ac:dyDescent="0.25">
      <c r="A38" s="4" t="s">
        <v>33</v>
      </c>
      <c r="B38" s="1">
        <v>15</v>
      </c>
      <c r="C38" s="9">
        <f t="shared" si="0"/>
        <v>9.0415913200723331E-3</v>
      </c>
      <c r="D38" s="28">
        <v>12.626262626262626</v>
      </c>
      <c r="E38" s="4">
        <v>0</v>
      </c>
      <c r="F38" s="1">
        <v>15</v>
      </c>
      <c r="G38" s="3">
        <v>0</v>
      </c>
      <c r="H38" s="3">
        <v>14</v>
      </c>
      <c r="I38" s="3">
        <v>1</v>
      </c>
      <c r="J38" s="3">
        <v>0</v>
      </c>
      <c r="K38" s="3">
        <v>14</v>
      </c>
      <c r="L38" s="4">
        <v>0</v>
      </c>
      <c r="M38" s="4">
        <v>14</v>
      </c>
      <c r="N38" s="4">
        <v>0</v>
      </c>
      <c r="O38" s="4">
        <v>0</v>
      </c>
      <c r="P38" s="3">
        <v>0</v>
      </c>
      <c r="Q38" s="4">
        <v>0</v>
      </c>
      <c r="R38" s="4">
        <v>0</v>
      </c>
      <c r="S38" s="4">
        <v>0</v>
      </c>
      <c r="T38" s="4">
        <v>0</v>
      </c>
      <c r="U38" s="3">
        <v>0</v>
      </c>
      <c r="V38" s="4">
        <v>0</v>
      </c>
      <c r="W38" s="4">
        <v>0</v>
      </c>
      <c r="X38" s="4">
        <v>0</v>
      </c>
      <c r="Y38" s="4">
        <v>0</v>
      </c>
      <c r="Z38" s="3">
        <v>1</v>
      </c>
      <c r="AA38" s="4">
        <v>0</v>
      </c>
      <c r="AB38" s="4">
        <v>0</v>
      </c>
      <c r="AC38" s="4">
        <v>1</v>
      </c>
      <c r="AD38" s="4">
        <v>0</v>
      </c>
    </row>
    <row r="39" spans="1:30" x14ac:dyDescent="0.25">
      <c r="A39" s="4" t="s">
        <v>34</v>
      </c>
      <c r="B39" s="1">
        <v>22</v>
      </c>
      <c r="C39" s="9">
        <f t="shared" si="0"/>
        <v>1.3261000602772756E-2</v>
      </c>
      <c r="D39" s="28">
        <v>28.02547770700637</v>
      </c>
      <c r="E39" s="4">
        <v>0</v>
      </c>
      <c r="F39" s="1">
        <v>22</v>
      </c>
      <c r="G39" s="3">
        <v>0</v>
      </c>
      <c r="H39" s="3">
        <v>14</v>
      </c>
      <c r="I39" s="3">
        <v>8</v>
      </c>
      <c r="J39" s="3">
        <v>0</v>
      </c>
      <c r="K39" s="3">
        <v>14</v>
      </c>
      <c r="L39" s="4">
        <v>0</v>
      </c>
      <c r="M39" s="4">
        <v>14</v>
      </c>
      <c r="N39" s="4">
        <v>0</v>
      </c>
      <c r="O39" s="4">
        <v>0</v>
      </c>
      <c r="P39" s="3">
        <v>8</v>
      </c>
      <c r="Q39" s="4">
        <v>0</v>
      </c>
      <c r="R39" s="4">
        <v>0</v>
      </c>
      <c r="S39" s="4">
        <v>8</v>
      </c>
      <c r="T39" s="4">
        <v>0</v>
      </c>
      <c r="U39" s="3">
        <v>0</v>
      </c>
      <c r="V39" s="4">
        <v>0</v>
      </c>
      <c r="W39" s="4">
        <v>0</v>
      </c>
      <c r="X39" s="4">
        <v>0</v>
      </c>
      <c r="Y39" s="4">
        <v>0</v>
      </c>
      <c r="Z39" s="3">
        <v>0</v>
      </c>
      <c r="AA39" s="4">
        <v>0</v>
      </c>
      <c r="AB39" s="4">
        <v>0</v>
      </c>
      <c r="AC39" s="4">
        <v>0</v>
      </c>
      <c r="AD39" s="4">
        <v>0</v>
      </c>
    </row>
    <row r="40" spans="1:30" x14ac:dyDescent="0.25">
      <c r="A40" s="12" t="s">
        <v>40</v>
      </c>
      <c r="B40" s="13">
        <f>SUM(B6:B39)</f>
        <v>1659</v>
      </c>
      <c r="C40" s="14">
        <f t="shared" si="0"/>
        <v>1</v>
      </c>
      <c r="D40" s="29"/>
      <c r="E40" s="15">
        <f>SUM(E6:E39)</f>
        <v>0</v>
      </c>
      <c r="F40" s="15">
        <f t="shared" ref="F40:I40" si="1">SUM(F6:F39)</f>
        <v>1659</v>
      </c>
      <c r="G40" s="15">
        <f t="shared" si="1"/>
        <v>152</v>
      </c>
      <c r="H40" s="15">
        <f t="shared" si="1"/>
        <v>203</v>
      </c>
      <c r="I40" s="15">
        <f t="shared" si="1"/>
        <v>993</v>
      </c>
      <c r="J40" s="15">
        <f>SUM(J6:J39)</f>
        <v>311</v>
      </c>
      <c r="K40" s="15">
        <f t="shared" ref="K40:AD40" si="2">SUM(K6:K39)</f>
        <v>1180</v>
      </c>
      <c r="L40" s="15">
        <f t="shared" si="2"/>
        <v>152</v>
      </c>
      <c r="M40" s="15">
        <f t="shared" si="2"/>
        <v>104</v>
      </c>
      <c r="N40" s="15">
        <f t="shared" si="2"/>
        <v>792</v>
      </c>
      <c r="O40" s="15">
        <f t="shared" si="2"/>
        <v>132</v>
      </c>
      <c r="P40" s="15">
        <f t="shared" si="2"/>
        <v>421</v>
      </c>
      <c r="Q40" s="15">
        <f t="shared" si="2"/>
        <v>0</v>
      </c>
      <c r="R40" s="15">
        <f t="shared" si="2"/>
        <v>99</v>
      </c>
      <c r="S40" s="15">
        <f t="shared" si="2"/>
        <v>143</v>
      </c>
      <c r="T40" s="15">
        <f t="shared" si="2"/>
        <v>179</v>
      </c>
      <c r="U40" s="15">
        <f t="shared" si="2"/>
        <v>0</v>
      </c>
      <c r="V40" s="15">
        <f t="shared" si="2"/>
        <v>0</v>
      </c>
      <c r="W40" s="15">
        <f t="shared" si="2"/>
        <v>0</v>
      </c>
      <c r="X40" s="15">
        <f t="shared" si="2"/>
        <v>0</v>
      </c>
      <c r="Y40" s="15">
        <f t="shared" si="2"/>
        <v>0</v>
      </c>
      <c r="Z40" s="15">
        <f t="shared" si="2"/>
        <v>58</v>
      </c>
      <c r="AA40" s="15">
        <f t="shared" si="2"/>
        <v>0</v>
      </c>
      <c r="AB40" s="15">
        <f t="shared" si="2"/>
        <v>0</v>
      </c>
      <c r="AC40" s="15">
        <f t="shared" si="2"/>
        <v>58</v>
      </c>
      <c r="AD40" s="15">
        <f t="shared" si="2"/>
        <v>0</v>
      </c>
    </row>
    <row r="41" spans="1:30" x14ac:dyDescent="0.25">
      <c r="A41" s="12" t="s">
        <v>136</v>
      </c>
      <c r="B41" s="16"/>
      <c r="C41" s="16"/>
      <c r="D41" s="30"/>
      <c r="E41" s="16"/>
      <c r="F41" s="17">
        <f>SUM(G41:J41)</f>
        <v>1</v>
      </c>
      <c r="G41" s="18">
        <f>G40/$F40</f>
        <v>9.16214587100663E-2</v>
      </c>
      <c r="H41" s="18">
        <f t="shared" ref="H41:AD41" si="3">H40/$F40</f>
        <v>0.12236286919831224</v>
      </c>
      <c r="I41" s="18">
        <f t="shared" si="3"/>
        <v>0.59855334538878846</v>
      </c>
      <c r="J41" s="18">
        <f t="shared" si="3"/>
        <v>0.18746232670283303</v>
      </c>
      <c r="K41" s="18">
        <f t="shared" si="3"/>
        <v>0.71127185051235686</v>
      </c>
      <c r="L41" s="18">
        <f t="shared" si="3"/>
        <v>9.16214587100663E-2</v>
      </c>
      <c r="M41" s="18">
        <f t="shared" si="3"/>
        <v>6.268836648583484E-2</v>
      </c>
      <c r="N41" s="18">
        <f t="shared" si="3"/>
        <v>0.47739602169981915</v>
      </c>
      <c r="O41" s="18">
        <f t="shared" si="3"/>
        <v>7.956600361663653E-2</v>
      </c>
      <c r="P41" s="18">
        <f t="shared" si="3"/>
        <v>0.2537673297166968</v>
      </c>
      <c r="Q41" s="18">
        <f t="shared" si="3"/>
        <v>0</v>
      </c>
      <c r="R41" s="18">
        <f t="shared" si="3"/>
        <v>5.9674502712477394E-2</v>
      </c>
      <c r="S41" s="18">
        <f t="shared" si="3"/>
        <v>8.6196503918022901E-2</v>
      </c>
      <c r="T41" s="18">
        <f t="shared" si="3"/>
        <v>0.10789632308619651</v>
      </c>
      <c r="U41" s="18">
        <f t="shared" si="3"/>
        <v>0</v>
      </c>
      <c r="V41" s="18">
        <f t="shared" si="3"/>
        <v>0</v>
      </c>
      <c r="W41" s="18">
        <f t="shared" si="3"/>
        <v>0</v>
      </c>
      <c r="X41" s="18">
        <f t="shared" si="3"/>
        <v>0</v>
      </c>
      <c r="Y41" s="18">
        <f t="shared" si="3"/>
        <v>0</v>
      </c>
      <c r="Z41" s="18">
        <f t="shared" si="3"/>
        <v>3.4960819770946353E-2</v>
      </c>
      <c r="AA41" s="18">
        <f t="shared" si="3"/>
        <v>0</v>
      </c>
      <c r="AB41" s="18">
        <f t="shared" si="3"/>
        <v>0</v>
      </c>
      <c r="AC41" s="18">
        <f t="shared" si="3"/>
        <v>3.4960819770946353E-2</v>
      </c>
      <c r="AD41" s="18">
        <f t="shared" si="3"/>
        <v>0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3660-B41D-413A-9A5B-651A8AA644F4}">
  <dimension ref="A1:AD27"/>
  <sheetViews>
    <sheetView workbookViewId="0">
      <selection activeCell="E31" sqref="E31"/>
    </sheetView>
  </sheetViews>
  <sheetFormatPr baseColWidth="10" defaultRowHeight="15" x14ac:dyDescent="0.25"/>
  <cols>
    <col min="1" max="1" width="21.42578125" style="2" customWidth="1"/>
    <col min="2" max="2" width="11.42578125" style="2"/>
    <col min="3" max="3" width="13.7109375" style="2" customWidth="1"/>
    <col min="4" max="4" width="13.7109375" style="31" customWidth="1"/>
    <col min="5" max="6" width="11.42578125" style="2"/>
    <col min="7" max="7" width="12.42578125" style="2" customWidth="1"/>
    <col min="8" max="16384" width="11.42578125" style="2"/>
  </cols>
  <sheetData>
    <row r="1" spans="1:30" ht="26.25" x14ac:dyDescent="0.4">
      <c r="A1" s="25" t="s">
        <v>141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27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s="34" customFormat="1" x14ac:dyDescent="0.25">
      <c r="A6" s="33" t="s">
        <v>149</v>
      </c>
      <c r="B6" s="1">
        <v>2</v>
      </c>
      <c r="C6" s="35">
        <f>B6/B26</f>
        <v>1.3966480446927375E-3</v>
      </c>
      <c r="D6" s="38">
        <v>2.4420024420024422</v>
      </c>
      <c r="E6" s="4">
        <v>0</v>
      </c>
      <c r="F6" s="3">
        <f t="shared" ref="F6" si="0">SUM(G6:J6)</f>
        <v>2</v>
      </c>
      <c r="G6" s="3">
        <f t="shared" ref="G6:J6" si="1">L6+Q6+V6+AA6</f>
        <v>0</v>
      </c>
      <c r="H6" s="3">
        <f t="shared" si="1"/>
        <v>0</v>
      </c>
      <c r="I6" s="3">
        <f t="shared" si="1"/>
        <v>2</v>
      </c>
      <c r="J6" s="3">
        <f t="shared" si="1"/>
        <v>0</v>
      </c>
      <c r="K6" s="3">
        <f t="shared" ref="K6" si="2">SUM(L6:O6)</f>
        <v>0</v>
      </c>
      <c r="L6" s="4">
        <v>0</v>
      </c>
      <c r="M6" s="4">
        <v>0</v>
      </c>
      <c r="N6" s="4">
        <v>0</v>
      </c>
      <c r="O6" s="4">
        <v>0</v>
      </c>
      <c r="P6" s="3">
        <f t="shared" ref="P6" si="3">SUM(Q6:T6)</f>
        <v>0</v>
      </c>
      <c r="Q6" s="4">
        <v>0</v>
      </c>
      <c r="R6" s="4">
        <v>0</v>
      </c>
      <c r="S6" s="4">
        <v>0</v>
      </c>
      <c r="T6" s="4">
        <v>0</v>
      </c>
      <c r="U6" s="3">
        <f t="shared" ref="U6" si="4">SUM(V6:Y6)</f>
        <v>0</v>
      </c>
      <c r="V6" s="4">
        <v>0</v>
      </c>
      <c r="W6" s="4">
        <v>0</v>
      </c>
      <c r="X6" s="4">
        <v>0</v>
      </c>
      <c r="Y6" s="4">
        <v>0</v>
      </c>
      <c r="Z6" s="3">
        <f t="shared" ref="Z6" si="5">SUM(AA6:AD6)</f>
        <v>2</v>
      </c>
      <c r="AA6" s="4">
        <v>0</v>
      </c>
      <c r="AB6" s="4">
        <v>0</v>
      </c>
      <c r="AC6" s="4">
        <v>2</v>
      </c>
      <c r="AD6" s="4">
        <v>0</v>
      </c>
    </row>
    <row r="7" spans="1:30" x14ac:dyDescent="0.25">
      <c r="A7" s="4" t="s">
        <v>41</v>
      </c>
      <c r="B7" s="1">
        <v>39</v>
      </c>
      <c r="C7" s="9">
        <f t="shared" ref="C7:C26" si="6">B7/$B$26</f>
        <v>2.7234636871508379E-2</v>
      </c>
      <c r="D7" s="28">
        <v>9.2504743833017073</v>
      </c>
      <c r="E7" s="4">
        <v>0</v>
      </c>
      <c r="F7" s="3">
        <v>39</v>
      </c>
      <c r="G7" s="3">
        <v>0</v>
      </c>
      <c r="H7" s="3">
        <v>0</v>
      </c>
      <c r="I7" s="3">
        <v>0</v>
      </c>
      <c r="J7" s="3">
        <v>39</v>
      </c>
      <c r="K7" s="3">
        <v>27</v>
      </c>
      <c r="L7" s="4">
        <v>0</v>
      </c>
      <c r="M7" s="4">
        <v>0</v>
      </c>
      <c r="N7" s="4">
        <v>0</v>
      </c>
      <c r="O7" s="4">
        <v>27</v>
      </c>
      <c r="P7" s="3">
        <v>12</v>
      </c>
      <c r="Q7" s="4">
        <v>0</v>
      </c>
      <c r="R7" s="4">
        <v>0</v>
      </c>
      <c r="S7" s="4">
        <v>0</v>
      </c>
      <c r="T7" s="4">
        <v>12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0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5">
      <c r="A8" s="4" t="s">
        <v>42</v>
      </c>
      <c r="B8" s="1">
        <v>1</v>
      </c>
      <c r="C8" s="9">
        <f t="shared" si="6"/>
        <v>6.9832402234636874E-4</v>
      </c>
      <c r="D8" s="28">
        <v>1.3698630136986301</v>
      </c>
      <c r="E8" s="4">
        <v>0</v>
      </c>
      <c r="F8" s="3">
        <v>1</v>
      </c>
      <c r="G8" s="3">
        <v>0</v>
      </c>
      <c r="H8" s="3">
        <v>0</v>
      </c>
      <c r="I8" s="3">
        <v>1</v>
      </c>
      <c r="J8" s="3">
        <v>0</v>
      </c>
      <c r="K8" s="3">
        <v>0</v>
      </c>
      <c r="L8" s="4">
        <v>0</v>
      </c>
      <c r="M8" s="4">
        <v>0</v>
      </c>
      <c r="N8" s="4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1</v>
      </c>
      <c r="AA8" s="4">
        <v>0</v>
      </c>
      <c r="AB8" s="4">
        <v>0</v>
      </c>
      <c r="AC8" s="4">
        <v>1</v>
      </c>
      <c r="AD8" s="4">
        <v>0</v>
      </c>
    </row>
    <row r="9" spans="1:30" x14ac:dyDescent="0.25">
      <c r="A9" s="4" t="s">
        <v>43</v>
      </c>
      <c r="B9" s="1">
        <v>269</v>
      </c>
      <c r="C9" s="9">
        <f t="shared" si="6"/>
        <v>0.18784916201117319</v>
      </c>
      <c r="D9" s="28">
        <v>23.631731529473775</v>
      </c>
      <c r="E9" s="4">
        <v>0</v>
      </c>
      <c r="F9" s="3">
        <v>269</v>
      </c>
      <c r="G9" s="3">
        <v>30</v>
      </c>
      <c r="H9" s="3">
        <v>4</v>
      </c>
      <c r="I9" s="3">
        <v>167</v>
      </c>
      <c r="J9" s="3">
        <v>68</v>
      </c>
      <c r="K9" s="3">
        <v>200</v>
      </c>
      <c r="L9" s="4">
        <v>30</v>
      </c>
      <c r="M9" s="4">
        <v>0</v>
      </c>
      <c r="N9" s="4">
        <v>102</v>
      </c>
      <c r="O9" s="4">
        <v>68</v>
      </c>
      <c r="P9" s="3">
        <v>65</v>
      </c>
      <c r="Q9" s="4">
        <v>0</v>
      </c>
      <c r="R9" s="4">
        <v>4</v>
      </c>
      <c r="S9" s="4">
        <v>61</v>
      </c>
      <c r="T9" s="4">
        <v>0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4</v>
      </c>
      <c r="AA9" s="4">
        <v>0</v>
      </c>
      <c r="AB9" s="4">
        <v>0</v>
      </c>
      <c r="AC9" s="4">
        <v>4</v>
      </c>
      <c r="AD9" s="4">
        <v>0</v>
      </c>
    </row>
    <row r="10" spans="1:30" x14ac:dyDescent="0.25">
      <c r="A10" s="4" t="s">
        <v>44</v>
      </c>
      <c r="B10" s="1">
        <v>38</v>
      </c>
      <c r="C10" s="9">
        <f t="shared" si="6"/>
        <v>2.6536312849162011E-2</v>
      </c>
      <c r="D10" s="28">
        <v>3.1553599601428215</v>
      </c>
      <c r="E10" s="4">
        <v>0</v>
      </c>
      <c r="F10" s="3">
        <v>38</v>
      </c>
      <c r="G10" s="3">
        <v>30</v>
      </c>
      <c r="H10" s="3">
        <v>0</v>
      </c>
      <c r="I10" s="3">
        <v>8</v>
      </c>
      <c r="J10" s="3">
        <v>0</v>
      </c>
      <c r="K10" s="3">
        <v>16</v>
      </c>
      <c r="L10" s="4">
        <v>16</v>
      </c>
      <c r="M10" s="4">
        <v>0</v>
      </c>
      <c r="N10" s="4">
        <v>0</v>
      </c>
      <c r="O10" s="4">
        <v>0</v>
      </c>
      <c r="P10" s="3">
        <v>17</v>
      </c>
      <c r="Q10" s="4">
        <v>14</v>
      </c>
      <c r="R10" s="4">
        <v>0</v>
      </c>
      <c r="S10" s="4">
        <v>3</v>
      </c>
      <c r="T10" s="4">
        <v>0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5</v>
      </c>
      <c r="AA10" s="4">
        <v>0</v>
      </c>
      <c r="AB10" s="4">
        <v>0</v>
      </c>
      <c r="AC10" s="4">
        <v>5</v>
      </c>
      <c r="AD10" s="4">
        <v>0</v>
      </c>
    </row>
    <row r="11" spans="1:30" x14ac:dyDescent="0.25">
      <c r="A11" s="4" t="s">
        <v>45</v>
      </c>
      <c r="B11" s="1">
        <v>40</v>
      </c>
      <c r="C11" s="9">
        <f t="shared" si="6"/>
        <v>2.7932960893854747E-2</v>
      </c>
      <c r="D11" s="28">
        <v>3.1831927423205477</v>
      </c>
      <c r="E11" s="4">
        <v>0</v>
      </c>
      <c r="F11" s="3">
        <v>40</v>
      </c>
      <c r="G11" s="3">
        <v>0</v>
      </c>
      <c r="H11" s="3">
        <v>18</v>
      </c>
      <c r="I11" s="3">
        <v>0</v>
      </c>
      <c r="J11" s="3">
        <v>22</v>
      </c>
      <c r="K11" s="3">
        <v>18</v>
      </c>
      <c r="L11" s="4">
        <v>0</v>
      </c>
      <c r="M11" s="4">
        <v>18</v>
      </c>
      <c r="N11" s="4">
        <v>0</v>
      </c>
      <c r="O11" s="4">
        <v>0</v>
      </c>
      <c r="P11" s="3">
        <v>22</v>
      </c>
      <c r="Q11" s="4">
        <v>0</v>
      </c>
      <c r="R11" s="4">
        <v>0</v>
      </c>
      <c r="S11" s="4">
        <v>0</v>
      </c>
      <c r="T11" s="4">
        <v>22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0" x14ac:dyDescent="0.25">
      <c r="A12" s="4" t="s">
        <v>46</v>
      </c>
      <c r="B12" s="1">
        <v>1</v>
      </c>
      <c r="C12" s="9">
        <f t="shared" si="6"/>
        <v>6.9832402234636874E-4</v>
      </c>
      <c r="D12" s="28">
        <v>0.75585789871504161</v>
      </c>
      <c r="E12" s="4">
        <v>0</v>
      </c>
      <c r="F12" s="3"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4">
        <v>0</v>
      </c>
      <c r="M12" s="4">
        <v>0</v>
      </c>
      <c r="N12" s="4">
        <v>0</v>
      </c>
      <c r="O12" s="4">
        <v>0</v>
      </c>
      <c r="P12" s="3">
        <v>0</v>
      </c>
      <c r="Q12" s="4">
        <v>0</v>
      </c>
      <c r="R12" s="4">
        <v>0</v>
      </c>
      <c r="S12" s="4">
        <v>0</v>
      </c>
      <c r="T12" s="4">
        <v>0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1</v>
      </c>
      <c r="AA12" s="4">
        <v>0</v>
      </c>
      <c r="AB12" s="4">
        <v>0</v>
      </c>
      <c r="AC12" s="4">
        <v>1</v>
      </c>
      <c r="AD12" s="4">
        <v>0</v>
      </c>
    </row>
    <row r="13" spans="1:30" x14ac:dyDescent="0.25">
      <c r="A13" s="4" t="s">
        <v>47</v>
      </c>
      <c r="B13" s="1">
        <v>33</v>
      </c>
      <c r="C13" s="9">
        <f t="shared" si="6"/>
        <v>2.3044692737430168E-2</v>
      </c>
      <c r="D13" s="28">
        <v>18.835616438356162</v>
      </c>
      <c r="E13" s="4">
        <v>0</v>
      </c>
      <c r="F13" s="3">
        <v>33</v>
      </c>
      <c r="G13" s="3">
        <v>0</v>
      </c>
      <c r="H13" s="3">
        <v>0</v>
      </c>
      <c r="I13" s="3">
        <v>33</v>
      </c>
      <c r="J13" s="3">
        <v>0</v>
      </c>
      <c r="K13" s="3">
        <v>1</v>
      </c>
      <c r="L13" s="4">
        <v>0</v>
      </c>
      <c r="M13" s="4">
        <v>0</v>
      </c>
      <c r="N13" s="4">
        <v>1</v>
      </c>
      <c r="O13" s="4">
        <v>0</v>
      </c>
      <c r="P13" s="3">
        <v>32</v>
      </c>
      <c r="Q13" s="4">
        <v>0</v>
      </c>
      <c r="R13" s="4">
        <v>0</v>
      </c>
      <c r="S13" s="4">
        <v>32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0</v>
      </c>
      <c r="AA13" s="4">
        <v>0</v>
      </c>
      <c r="AB13" s="4">
        <v>0</v>
      </c>
      <c r="AC13" s="4">
        <v>0</v>
      </c>
      <c r="AD13" s="4">
        <v>0</v>
      </c>
    </row>
    <row r="14" spans="1:30" x14ac:dyDescent="0.25">
      <c r="A14" s="4" t="s">
        <v>48</v>
      </c>
      <c r="B14" s="1">
        <v>1</v>
      </c>
      <c r="C14" s="9">
        <f t="shared" si="6"/>
        <v>6.9832402234636874E-4</v>
      </c>
      <c r="D14" s="28">
        <v>5.2631578947368416</v>
      </c>
      <c r="E14" s="4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4">
        <v>0</v>
      </c>
      <c r="M14" s="4">
        <v>0</v>
      </c>
      <c r="N14" s="4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1</v>
      </c>
      <c r="AA14" s="4">
        <v>0</v>
      </c>
      <c r="AB14" s="4">
        <v>0</v>
      </c>
      <c r="AC14" s="4">
        <v>1</v>
      </c>
      <c r="AD14" s="4">
        <v>0</v>
      </c>
    </row>
    <row r="15" spans="1:30" x14ac:dyDescent="0.25">
      <c r="A15" s="4" t="s">
        <v>49</v>
      </c>
      <c r="B15" s="1">
        <v>560</v>
      </c>
      <c r="C15" s="9">
        <f t="shared" si="6"/>
        <v>0.39106145251396646</v>
      </c>
      <c r="D15" s="28">
        <v>23.482053002348206</v>
      </c>
      <c r="E15" s="4">
        <v>0</v>
      </c>
      <c r="F15" s="3">
        <v>560</v>
      </c>
      <c r="G15" s="3">
        <v>31</v>
      </c>
      <c r="H15" s="3">
        <v>155</v>
      </c>
      <c r="I15" s="3">
        <v>199</v>
      </c>
      <c r="J15" s="3">
        <v>175</v>
      </c>
      <c r="K15" s="3">
        <v>382</v>
      </c>
      <c r="L15" s="4">
        <v>25</v>
      </c>
      <c r="M15" s="4">
        <v>154</v>
      </c>
      <c r="N15" s="4">
        <v>120</v>
      </c>
      <c r="O15" s="4">
        <v>83</v>
      </c>
      <c r="P15" s="3">
        <v>177</v>
      </c>
      <c r="Q15" s="4">
        <v>6</v>
      </c>
      <c r="R15" s="4">
        <v>1</v>
      </c>
      <c r="S15" s="4">
        <v>78</v>
      </c>
      <c r="T15" s="4">
        <v>92</v>
      </c>
      <c r="U15" s="3">
        <v>0</v>
      </c>
      <c r="V15" s="4">
        <v>0</v>
      </c>
      <c r="W15" s="4">
        <v>0</v>
      </c>
      <c r="X15" s="4">
        <v>0</v>
      </c>
      <c r="Y15" s="4">
        <v>0</v>
      </c>
      <c r="Z15" s="3">
        <v>1</v>
      </c>
      <c r="AA15" s="4">
        <v>0</v>
      </c>
      <c r="AB15" s="4">
        <v>0</v>
      </c>
      <c r="AC15" s="4">
        <v>1</v>
      </c>
      <c r="AD15" s="4">
        <v>0</v>
      </c>
    </row>
    <row r="16" spans="1:30" x14ac:dyDescent="0.25">
      <c r="A16" s="4" t="s">
        <v>50</v>
      </c>
      <c r="B16" s="1">
        <v>62</v>
      </c>
      <c r="C16" s="9">
        <f t="shared" si="6"/>
        <v>4.3296089385474863E-2</v>
      </c>
      <c r="D16" s="28">
        <v>3.3892745859071778</v>
      </c>
      <c r="E16" s="4">
        <v>0</v>
      </c>
      <c r="F16" s="3">
        <v>62</v>
      </c>
      <c r="G16" s="3">
        <v>0</v>
      </c>
      <c r="H16" s="3">
        <v>1</v>
      </c>
      <c r="I16" s="3">
        <v>61</v>
      </c>
      <c r="J16" s="3">
        <v>0</v>
      </c>
      <c r="K16" s="3">
        <v>60</v>
      </c>
      <c r="L16" s="4">
        <v>0</v>
      </c>
      <c r="M16" s="4">
        <v>0</v>
      </c>
      <c r="N16" s="4">
        <v>60</v>
      </c>
      <c r="O16" s="4">
        <v>0</v>
      </c>
      <c r="P16" s="3">
        <v>2</v>
      </c>
      <c r="Q16" s="4">
        <v>0</v>
      </c>
      <c r="R16" s="4">
        <v>1</v>
      </c>
      <c r="S16" s="4">
        <v>1</v>
      </c>
      <c r="T16" s="4">
        <v>0</v>
      </c>
      <c r="U16" s="3">
        <v>0</v>
      </c>
      <c r="V16" s="4">
        <v>0</v>
      </c>
      <c r="W16" s="4">
        <v>0</v>
      </c>
      <c r="X16" s="4">
        <v>0</v>
      </c>
      <c r="Y16" s="4">
        <v>0</v>
      </c>
      <c r="Z16" s="3">
        <v>0</v>
      </c>
      <c r="AA16" s="4">
        <v>0</v>
      </c>
      <c r="AB16" s="4">
        <v>0</v>
      </c>
      <c r="AC16" s="4">
        <v>0</v>
      </c>
      <c r="AD16" s="4">
        <v>0</v>
      </c>
    </row>
    <row r="17" spans="1:30" x14ac:dyDescent="0.25">
      <c r="A17" s="4" t="s">
        <v>51</v>
      </c>
      <c r="B17" s="1">
        <v>4</v>
      </c>
      <c r="C17" s="9">
        <f t="shared" si="6"/>
        <v>2.7932960893854749E-3</v>
      </c>
      <c r="D17" s="28">
        <v>12.738853503184714</v>
      </c>
      <c r="E17" s="4">
        <v>0</v>
      </c>
      <c r="F17" s="3">
        <v>4</v>
      </c>
      <c r="G17" s="3">
        <v>0</v>
      </c>
      <c r="H17" s="3">
        <v>0</v>
      </c>
      <c r="I17" s="3">
        <v>4</v>
      </c>
      <c r="J17" s="3">
        <v>0</v>
      </c>
      <c r="K17" s="3">
        <v>4</v>
      </c>
      <c r="L17" s="4">
        <v>0</v>
      </c>
      <c r="M17" s="4">
        <v>0</v>
      </c>
      <c r="N17" s="4">
        <v>4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3">
        <v>0</v>
      </c>
      <c r="V17" s="4">
        <v>0</v>
      </c>
      <c r="W17" s="4">
        <v>0</v>
      </c>
      <c r="X17" s="4">
        <v>0</v>
      </c>
      <c r="Y17" s="4">
        <v>0</v>
      </c>
      <c r="Z17" s="3">
        <v>0</v>
      </c>
      <c r="AA17" s="4">
        <v>0</v>
      </c>
      <c r="AB17" s="4">
        <v>0</v>
      </c>
      <c r="AC17" s="4">
        <v>0</v>
      </c>
      <c r="AD17" s="4">
        <v>0</v>
      </c>
    </row>
    <row r="18" spans="1:30" x14ac:dyDescent="0.25">
      <c r="A18" s="4" t="s">
        <v>52</v>
      </c>
      <c r="B18" s="1">
        <v>1</v>
      </c>
      <c r="C18" s="9">
        <f t="shared" si="6"/>
        <v>6.9832402234636874E-4</v>
      </c>
      <c r="D18" s="28">
        <v>0.39385584875935409</v>
      </c>
      <c r="E18" s="4">
        <v>0</v>
      </c>
      <c r="F18" s="3">
        <v>1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  <c r="L18" s="4">
        <v>0</v>
      </c>
      <c r="M18" s="4">
        <v>0</v>
      </c>
      <c r="N18" s="4">
        <v>0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3">
        <v>0</v>
      </c>
      <c r="V18" s="4">
        <v>0</v>
      </c>
      <c r="W18" s="4">
        <v>0</v>
      </c>
      <c r="X18" s="4">
        <v>0</v>
      </c>
      <c r="Y18" s="4">
        <v>0</v>
      </c>
      <c r="Z18" s="3">
        <v>1</v>
      </c>
      <c r="AA18" s="4">
        <v>1</v>
      </c>
      <c r="AB18" s="4">
        <v>0</v>
      </c>
      <c r="AC18" s="4">
        <v>0</v>
      </c>
      <c r="AD18" s="4">
        <v>0</v>
      </c>
    </row>
    <row r="19" spans="1:30" x14ac:dyDescent="0.25">
      <c r="A19" s="4" t="s">
        <v>53</v>
      </c>
      <c r="B19" s="1">
        <v>2</v>
      </c>
      <c r="C19" s="9">
        <f t="shared" si="6"/>
        <v>1.3966480446927375E-3</v>
      </c>
      <c r="D19" s="28">
        <v>4.4444444444444446</v>
      </c>
      <c r="E19" s="4">
        <v>0</v>
      </c>
      <c r="F19" s="3">
        <v>2</v>
      </c>
      <c r="G19" s="3">
        <v>0</v>
      </c>
      <c r="H19" s="3">
        <v>0</v>
      </c>
      <c r="I19" s="3">
        <v>2</v>
      </c>
      <c r="J19" s="3">
        <v>0</v>
      </c>
      <c r="K19" s="3">
        <v>0</v>
      </c>
      <c r="L19" s="4">
        <v>0</v>
      </c>
      <c r="M19" s="4">
        <v>0</v>
      </c>
      <c r="N19" s="4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3">
        <v>0</v>
      </c>
      <c r="V19" s="4">
        <v>0</v>
      </c>
      <c r="W19" s="4">
        <v>0</v>
      </c>
      <c r="X19" s="4">
        <v>0</v>
      </c>
      <c r="Y19" s="4">
        <v>0</v>
      </c>
      <c r="Z19" s="3">
        <v>2</v>
      </c>
      <c r="AA19" s="4">
        <v>0</v>
      </c>
      <c r="AB19" s="4">
        <v>0</v>
      </c>
      <c r="AC19" s="4">
        <v>2</v>
      </c>
      <c r="AD19" s="4">
        <v>0</v>
      </c>
    </row>
    <row r="20" spans="1:30" x14ac:dyDescent="0.25">
      <c r="A20" s="4" t="s">
        <v>54</v>
      </c>
      <c r="B20" s="1">
        <v>1</v>
      </c>
      <c r="C20" s="9">
        <f t="shared" si="6"/>
        <v>6.9832402234636874E-4</v>
      </c>
      <c r="D20" s="28">
        <v>3.7174721189591078</v>
      </c>
      <c r="E20" s="4">
        <v>0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4">
        <v>0</v>
      </c>
      <c r="M20" s="4">
        <v>0</v>
      </c>
      <c r="N20" s="4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3">
        <v>0</v>
      </c>
      <c r="V20" s="4">
        <v>0</v>
      </c>
      <c r="W20" s="4">
        <v>0</v>
      </c>
      <c r="X20" s="4">
        <v>0</v>
      </c>
      <c r="Y20" s="4">
        <v>0</v>
      </c>
      <c r="Z20" s="3">
        <v>1</v>
      </c>
      <c r="AA20" s="4">
        <v>0</v>
      </c>
      <c r="AB20" s="4">
        <v>0</v>
      </c>
      <c r="AC20" s="4">
        <v>1</v>
      </c>
      <c r="AD20" s="4">
        <v>0</v>
      </c>
    </row>
    <row r="21" spans="1:30" x14ac:dyDescent="0.25">
      <c r="A21" s="4" t="s">
        <v>55</v>
      </c>
      <c r="B21" s="1">
        <v>113</v>
      </c>
      <c r="C21" s="9">
        <f t="shared" si="6"/>
        <v>7.8910614525139658E-2</v>
      </c>
      <c r="D21" s="28">
        <v>4.9668146455100874</v>
      </c>
      <c r="E21" s="4">
        <v>0</v>
      </c>
      <c r="F21" s="3">
        <v>113</v>
      </c>
      <c r="G21" s="3">
        <v>0</v>
      </c>
      <c r="H21" s="3">
        <v>1</v>
      </c>
      <c r="I21" s="3">
        <v>76</v>
      </c>
      <c r="J21" s="3">
        <v>36</v>
      </c>
      <c r="K21" s="3">
        <v>74</v>
      </c>
      <c r="L21" s="4">
        <v>0</v>
      </c>
      <c r="M21" s="4">
        <v>0</v>
      </c>
      <c r="N21" s="4">
        <v>56</v>
      </c>
      <c r="O21" s="4">
        <v>18</v>
      </c>
      <c r="P21" s="3">
        <v>35</v>
      </c>
      <c r="Q21" s="4">
        <v>0</v>
      </c>
      <c r="R21" s="4">
        <v>1</v>
      </c>
      <c r="S21" s="4">
        <v>16</v>
      </c>
      <c r="T21" s="4">
        <v>18</v>
      </c>
      <c r="U21" s="3">
        <v>0</v>
      </c>
      <c r="V21" s="4">
        <v>0</v>
      </c>
      <c r="W21" s="4">
        <v>0</v>
      </c>
      <c r="X21" s="4">
        <v>0</v>
      </c>
      <c r="Y21" s="4">
        <v>0</v>
      </c>
      <c r="Z21" s="3">
        <v>4</v>
      </c>
      <c r="AA21" s="4">
        <v>0</v>
      </c>
      <c r="AB21" s="4">
        <v>0</v>
      </c>
      <c r="AC21" s="4">
        <v>4</v>
      </c>
      <c r="AD21" s="4">
        <v>0</v>
      </c>
    </row>
    <row r="22" spans="1:30" x14ac:dyDescent="0.25">
      <c r="A22" s="4" t="s">
        <v>56</v>
      </c>
      <c r="B22" s="1">
        <v>114</v>
      </c>
      <c r="C22" s="9">
        <f t="shared" si="6"/>
        <v>7.9608938547486033E-2</v>
      </c>
      <c r="D22" s="28">
        <v>20.127118644067796</v>
      </c>
      <c r="E22" s="4">
        <v>0</v>
      </c>
      <c r="F22" s="3">
        <v>114</v>
      </c>
      <c r="G22" s="3">
        <v>46</v>
      </c>
      <c r="H22" s="3">
        <v>0</v>
      </c>
      <c r="I22" s="3">
        <v>4</v>
      </c>
      <c r="J22" s="3">
        <v>64</v>
      </c>
      <c r="K22" s="3">
        <v>92</v>
      </c>
      <c r="L22" s="4">
        <v>46</v>
      </c>
      <c r="M22" s="4">
        <v>0</v>
      </c>
      <c r="N22" s="4">
        <v>0</v>
      </c>
      <c r="O22" s="4">
        <v>46</v>
      </c>
      <c r="P22" s="3">
        <v>18</v>
      </c>
      <c r="Q22" s="4">
        <v>0</v>
      </c>
      <c r="R22" s="4">
        <v>0</v>
      </c>
      <c r="S22" s="4">
        <v>0</v>
      </c>
      <c r="T22" s="4">
        <v>18</v>
      </c>
      <c r="U22" s="3">
        <v>0</v>
      </c>
      <c r="V22" s="4">
        <v>0</v>
      </c>
      <c r="W22" s="4">
        <v>0</v>
      </c>
      <c r="X22" s="4">
        <v>0</v>
      </c>
      <c r="Y22" s="4">
        <v>0</v>
      </c>
      <c r="Z22" s="3">
        <v>4</v>
      </c>
      <c r="AA22" s="4">
        <v>0</v>
      </c>
      <c r="AB22" s="4">
        <v>0</v>
      </c>
      <c r="AC22" s="4">
        <v>4</v>
      </c>
      <c r="AD22" s="4">
        <v>0</v>
      </c>
    </row>
    <row r="23" spans="1:30" x14ac:dyDescent="0.25">
      <c r="A23" s="4" t="s">
        <v>57</v>
      </c>
      <c r="B23" s="1">
        <v>1</v>
      </c>
      <c r="C23" s="9">
        <f t="shared" si="6"/>
        <v>6.9832402234636874E-4</v>
      </c>
      <c r="D23" s="28">
        <v>4.2194092827004219</v>
      </c>
      <c r="E23" s="4">
        <v>0</v>
      </c>
      <c r="F23" s="3">
        <v>1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4">
        <v>0</v>
      </c>
      <c r="M23" s="4">
        <v>0</v>
      </c>
      <c r="N23" s="4">
        <v>0</v>
      </c>
      <c r="O23" s="4">
        <v>0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3">
        <v>0</v>
      </c>
      <c r="V23" s="4">
        <v>0</v>
      </c>
      <c r="W23" s="4">
        <v>0</v>
      </c>
      <c r="X23" s="4">
        <v>0</v>
      </c>
      <c r="Y23" s="4">
        <v>0</v>
      </c>
      <c r="Z23" s="3">
        <v>1</v>
      </c>
      <c r="AA23" s="4">
        <v>0</v>
      </c>
      <c r="AB23" s="4">
        <v>0</v>
      </c>
      <c r="AC23" s="4">
        <v>1</v>
      </c>
      <c r="AD23" s="4">
        <v>0</v>
      </c>
    </row>
    <row r="24" spans="1:30" x14ac:dyDescent="0.25">
      <c r="A24" s="4" t="s">
        <v>58</v>
      </c>
      <c r="B24" s="1">
        <v>142</v>
      </c>
      <c r="C24" s="9">
        <f t="shared" si="6"/>
        <v>9.9162011173184364E-2</v>
      </c>
      <c r="D24" s="28">
        <v>11.492392359987051</v>
      </c>
      <c r="E24" s="4">
        <v>0</v>
      </c>
      <c r="F24" s="3">
        <v>142</v>
      </c>
      <c r="G24" s="3">
        <v>0</v>
      </c>
      <c r="H24" s="3">
        <v>48</v>
      </c>
      <c r="I24" s="3">
        <v>58</v>
      </c>
      <c r="J24" s="3">
        <v>36</v>
      </c>
      <c r="K24" s="3">
        <v>141</v>
      </c>
      <c r="L24" s="4">
        <v>0</v>
      </c>
      <c r="M24" s="4">
        <v>48</v>
      </c>
      <c r="N24" s="4">
        <v>57</v>
      </c>
      <c r="O24" s="4">
        <v>36</v>
      </c>
      <c r="P24" s="3">
        <v>0</v>
      </c>
      <c r="Q24" s="4">
        <v>0</v>
      </c>
      <c r="R24" s="4">
        <v>0</v>
      </c>
      <c r="S24" s="4">
        <v>0</v>
      </c>
      <c r="T24" s="4">
        <v>0</v>
      </c>
      <c r="U24" s="3">
        <v>0</v>
      </c>
      <c r="V24" s="4">
        <v>0</v>
      </c>
      <c r="W24" s="4">
        <v>0</v>
      </c>
      <c r="X24" s="4">
        <v>0</v>
      </c>
      <c r="Y24" s="4">
        <v>0</v>
      </c>
      <c r="Z24" s="3">
        <v>1</v>
      </c>
      <c r="AA24" s="4">
        <v>0</v>
      </c>
      <c r="AB24" s="4">
        <v>0</v>
      </c>
      <c r="AC24" s="4">
        <v>1</v>
      </c>
      <c r="AD24" s="4">
        <v>0</v>
      </c>
    </row>
    <row r="25" spans="1:30" x14ac:dyDescent="0.25">
      <c r="A25" s="4" t="s">
        <v>59</v>
      </c>
      <c r="B25" s="1">
        <v>8</v>
      </c>
      <c r="C25" s="9">
        <f t="shared" si="6"/>
        <v>5.5865921787709499E-3</v>
      </c>
      <c r="D25" s="28">
        <v>8.8105726872246706</v>
      </c>
      <c r="E25" s="4">
        <v>0</v>
      </c>
      <c r="F25" s="3">
        <v>8</v>
      </c>
      <c r="G25" s="3">
        <v>0</v>
      </c>
      <c r="H25" s="3">
        <v>0</v>
      </c>
      <c r="I25" s="3">
        <v>8</v>
      </c>
      <c r="J25" s="3">
        <v>0</v>
      </c>
      <c r="K25" s="3">
        <v>8</v>
      </c>
      <c r="L25" s="4">
        <v>0</v>
      </c>
      <c r="M25" s="4">
        <v>0</v>
      </c>
      <c r="N25" s="4">
        <v>8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3">
        <v>0</v>
      </c>
      <c r="V25" s="4">
        <v>0</v>
      </c>
      <c r="W25" s="4">
        <v>0</v>
      </c>
      <c r="X25" s="4">
        <v>0</v>
      </c>
      <c r="Y25" s="4">
        <v>0</v>
      </c>
      <c r="Z25" s="3">
        <v>0</v>
      </c>
      <c r="AA25" s="4">
        <v>0</v>
      </c>
      <c r="AB25" s="4">
        <v>0</v>
      </c>
      <c r="AC25" s="4">
        <v>0</v>
      </c>
      <c r="AD25" s="4">
        <v>0</v>
      </c>
    </row>
    <row r="26" spans="1:30" x14ac:dyDescent="0.25">
      <c r="A26" s="12" t="s">
        <v>61</v>
      </c>
      <c r="B26" s="20">
        <f>SUM(B5:B25)</f>
        <v>1432</v>
      </c>
      <c r="C26" s="10">
        <f t="shared" si="6"/>
        <v>1</v>
      </c>
      <c r="D26" s="32"/>
      <c r="E26" s="11">
        <f>SUM(E7:E25)</f>
        <v>0</v>
      </c>
      <c r="F26" s="11">
        <f>SUM(F6:F25)</f>
        <v>1432</v>
      </c>
      <c r="G26" s="11">
        <f t="shared" ref="G26:AD26" si="7">SUM(G6:G25)</f>
        <v>138</v>
      </c>
      <c r="H26" s="11">
        <f t="shared" si="7"/>
        <v>227</v>
      </c>
      <c r="I26" s="11">
        <f t="shared" si="7"/>
        <v>627</v>
      </c>
      <c r="J26" s="11">
        <f t="shared" si="7"/>
        <v>440</v>
      </c>
      <c r="K26" s="11">
        <f t="shared" si="7"/>
        <v>1023</v>
      </c>
      <c r="L26" s="11">
        <f t="shared" si="7"/>
        <v>117</v>
      </c>
      <c r="M26" s="11">
        <f t="shared" si="7"/>
        <v>220</v>
      </c>
      <c r="N26" s="11">
        <f t="shared" si="7"/>
        <v>408</v>
      </c>
      <c r="O26" s="11">
        <f t="shared" si="7"/>
        <v>278</v>
      </c>
      <c r="P26" s="11">
        <f t="shared" si="7"/>
        <v>380</v>
      </c>
      <c r="Q26" s="11">
        <f t="shared" si="7"/>
        <v>20</v>
      </c>
      <c r="R26" s="11">
        <f t="shared" si="7"/>
        <v>7</v>
      </c>
      <c r="S26" s="11">
        <f t="shared" si="7"/>
        <v>191</v>
      </c>
      <c r="T26" s="11">
        <f t="shared" si="7"/>
        <v>162</v>
      </c>
      <c r="U26" s="11">
        <f t="shared" si="7"/>
        <v>0</v>
      </c>
      <c r="V26" s="11">
        <f t="shared" si="7"/>
        <v>0</v>
      </c>
      <c r="W26" s="11">
        <f t="shared" si="7"/>
        <v>0</v>
      </c>
      <c r="X26" s="11">
        <f t="shared" si="7"/>
        <v>0</v>
      </c>
      <c r="Y26" s="11">
        <f t="shared" si="7"/>
        <v>0</v>
      </c>
      <c r="Z26" s="11">
        <f t="shared" si="7"/>
        <v>29</v>
      </c>
      <c r="AA26" s="11">
        <f t="shared" si="7"/>
        <v>1</v>
      </c>
      <c r="AB26" s="11">
        <f t="shared" si="7"/>
        <v>0</v>
      </c>
      <c r="AC26" s="11">
        <f t="shared" si="7"/>
        <v>28</v>
      </c>
      <c r="AD26" s="11">
        <f t="shared" si="7"/>
        <v>0</v>
      </c>
    </row>
    <row r="27" spans="1:30" x14ac:dyDescent="0.25">
      <c r="A27" s="12" t="s">
        <v>136</v>
      </c>
      <c r="B27" s="16" t="s">
        <v>137</v>
      </c>
      <c r="C27" s="16" t="s">
        <v>137</v>
      </c>
      <c r="D27" s="30"/>
      <c r="E27" s="16" t="s">
        <v>137</v>
      </c>
      <c r="F27" s="17">
        <f>SUM(G27:J27)</f>
        <v>1</v>
      </c>
      <c r="G27" s="18">
        <f>G26/$F26</f>
        <v>9.6368715083798878E-2</v>
      </c>
      <c r="H27" s="18">
        <f t="shared" ref="H27:K27" si="8">H26/$F26</f>
        <v>0.15851955307262569</v>
      </c>
      <c r="I27" s="18">
        <f t="shared" si="8"/>
        <v>0.43784916201117319</v>
      </c>
      <c r="J27" s="18">
        <f t="shared" si="8"/>
        <v>0.30726256983240224</v>
      </c>
      <c r="K27" s="18">
        <f t="shared" si="8"/>
        <v>0.71438547486033521</v>
      </c>
      <c r="L27" s="18">
        <f t="shared" ref="L27" si="9">L26/$F26</f>
        <v>8.1703910614525144E-2</v>
      </c>
      <c r="M27" s="18">
        <f t="shared" ref="M27" si="10">M26/$F26</f>
        <v>0.15363128491620112</v>
      </c>
      <c r="N27" s="18">
        <f t="shared" ref="N27:O27" si="11">N26/$F26</f>
        <v>0.28491620111731841</v>
      </c>
      <c r="O27" s="18">
        <f t="shared" si="11"/>
        <v>0.19413407821229051</v>
      </c>
      <c r="P27" s="18">
        <f t="shared" ref="P27" si="12">P26/$F26</f>
        <v>0.26536312849162014</v>
      </c>
      <c r="Q27" s="18">
        <f t="shared" ref="Q27" si="13">Q26/$F26</f>
        <v>1.3966480446927373E-2</v>
      </c>
      <c r="R27" s="18">
        <f t="shared" ref="R27:S27" si="14">R26/$F26</f>
        <v>4.8882681564245811E-3</v>
      </c>
      <c r="S27" s="18">
        <f t="shared" si="14"/>
        <v>0.13337988826815642</v>
      </c>
      <c r="T27" s="18">
        <f t="shared" ref="T27" si="15">T26/$F26</f>
        <v>0.11312849162011174</v>
      </c>
      <c r="U27" s="18">
        <f t="shared" ref="U27" si="16">U26/$F26</f>
        <v>0</v>
      </c>
      <c r="V27" s="18">
        <f t="shared" ref="V27:W27" si="17">V26/$F26</f>
        <v>0</v>
      </c>
      <c r="W27" s="18">
        <f t="shared" si="17"/>
        <v>0</v>
      </c>
      <c r="X27" s="18">
        <f t="shared" ref="X27" si="18">X26/$F26</f>
        <v>0</v>
      </c>
      <c r="Y27" s="18">
        <f t="shared" ref="Y27" si="19">Y26/$F26</f>
        <v>0</v>
      </c>
      <c r="Z27" s="18">
        <f t="shared" ref="Z27:AA27" si="20">Z26/$F26</f>
        <v>2.0251396648044692E-2</v>
      </c>
      <c r="AA27" s="18">
        <f t="shared" si="20"/>
        <v>6.9832402234636874E-4</v>
      </c>
      <c r="AB27" s="18">
        <f t="shared" ref="AB27" si="21">AB26/$F26</f>
        <v>0</v>
      </c>
      <c r="AC27" s="18">
        <f t="shared" ref="AC27" si="22">AC26/$F26</f>
        <v>1.9553072625698324E-2</v>
      </c>
      <c r="AD27" s="18">
        <f t="shared" ref="AD27" si="23">AD26/$F26</f>
        <v>0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65CA-59FA-44FD-BB7C-2B129B3D73DB}">
  <dimension ref="A1:AD20"/>
  <sheetViews>
    <sheetView workbookViewId="0">
      <selection activeCell="G19" sqref="G19"/>
    </sheetView>
  </sheetViews>
  <sheetFormatPr baseColWidth="10" defaultRowHeight="15" x14ac:dyDescent="0.25"/>
  <cols>
    <col min="1" max="1" width="21.5703125" style="2" bestFit="1" customWidth="1"/>
    <col min="2" max="2" width="11.42578125" style="2"/>
    <col min="3" max="3" width="12.85546875" style="2" customWidth="1"/>
    <col min="4" max="4" width="12.85546875" style="31" customWidth="1"/>
    <col min="5" max="6" width="11.42578125" style="2"/>
    <col min="7" max="7" width="13.140625" style="2" customWidth="1"/>
    <col min="8" max="16384" width="11.42578125" style="2"/>
  </cols>
  <sheetData>
    <row r="1" spans="1:30" ht="26.25" x14ac:dyDescent="0.4">
      <c r="A1" s="25" t="s">
        <v>142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27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s="40" customFormat="1" x14ac:dyDescent="0.25">
      <c r="A6" s="33" t="s">
        <v>150</v>
      </c>
      <c r="B6" s="1">
        <v>19</v>
      </c>
      <c r="C6" s="35">
        <f>B6/B19</f>
        <v>1.3094417643004824E-2</v>
      </c>
      <c r="D6" s="38">
        <v>7.5456711675933281</v>
      </c>
      <c r="E6" s="36">
        <v>0</v>
      </c>
      <c r="F6" s="3">
        <f t="shared" ref="F6" si="0">SUM(G6:J6)</f>
        <v>19</v>
      </c>
      <c r="G6" s="3">
        <f t="shared" ref="G6:J6" si="1">L6+Q6+V6+AA6</f>
        <v>0</v>
      </c>
      <c r="H6" s="3">
        <f t="shared" si="1"/>
        <v>18</v>
      </c>
      <c r="I6" s="3">
        <f t="shared" si="1"/>
        <v>1</v>
      </c>
      <c r="J6" s="3">
        <f t="shared" si="1"/>
        <v>0</v>
      </c>
      <c r="K6" s="3">
        <f t="shared" ref="K6" si="2">SUM(L6:O6)</f>
        <v>18</v>
      </c>
      <c r="L6" s="4">
        <v>0</v>
      </c>
      <c r="M6" s="4">
        <v>18</v>
      </c>
      <c r="N6" s="4">
        <v>0</v>
      </c>
      <c r="O6" s="4">
        <v>0</v>
      </c>
      <c r="P6" s="3">
        <f t="shared" ref="P6" si="3">SUM(Q6:T6)</f>
        <v>0</v>
      </c>
      <c r="Q6" s="4">
        <v>0</v>
      </c>
      <c r="R6" s="4">
        <v>0</v>
      </c>
      <c r="S6" s="4">
        <v>0</v>
      </c>
      <c r="T6" s="4">
        <v>0</v>
      </c>
      <c r="U6" s="3">
        <f t="shared" ref="U6" si="4">SUM(V6:Y6)</f>
        <v>0</v>
      </c>
      <c r="V6" s="4">
        <v>0</v>
      </c>
      <c r="W6" s="4">
        <v>0</v>
      </c>
      <c r="X6" s="4">
        <v>0</v>
      </c>
      <c r="Y6" s="4">
        <v>0</v>
      </c>
      <c r="Z6" s="3">
        <f t="shared" ref="Z6" si="5">SUM(AA6:AD6)</f>
        <v>1</v>
      </c>
      <c r="AA6" s="4">
        <v>0</v>
      </c>
      <c r="AB6" s="4">
        <v>0</v>
      </c>
      <c r="AC6" s="4">
        <v>1</v>
      </c>
      <c r="AD6" s="4">
        <v>0</v>
      </c>
    </row>
    <row r="7" spans="1:30" x14ac:dyDescent="0.25">
      <c r="A7" s="4" t="s">
        <v>62</v>
      </c>
      <c r="B7" s="1">
        <v>24</v>
      </c>
      <c r="C7" s="9">
        <f t="shared" ref="C7:C19" si="6">B7/$B$19</f>
        <v>1.6540317022742935E-2</v>
      </c>
      <c r="D7" s="28">
        <v>25.504782146652495</v>
      </c>
      <c r="E7" s="4">
        <v>0</v>
      </c>
      <c r="F7" s="3">
        <v>24</v>
      </c>
      <c r="G7" s="3">
        <v>0</v>
      </c>
      <c r="H7" s="3">
        <v>0</v>
      </c>
      <c r="I7" s="3">
        <v>0</v>
      </c>
      <c r="J7" s="3">
        <v>24</v>
      </c>
      <c r="K7" s="3">
        <v>0</v>
      </c>
      <c r="L7" s="4">
        <v>0</v>
      </c>
      <c r="M7" s="4">
        <v>0</v>
      </c>
      <c r="N7" s="4">
        <v>0</v>
      </c>
      <c r="O7" s="4">
        <v>0</v>
      </c>
      <c r="P7" s="3">
        <v>24</v>
      </c>
      <c r="Q7" s="4">
        <v>0</v>
      </c>
      <c r="R7" s="4">
        <v>0</v>
      </c>
      <c r="S7" s="4">
        <v>0</v>
      </c>
      <c r="T7" s="4">
        <v>24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0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5">
      <c r="A8" s="4" t="s">
        <v>63</v>
      </c>
      <c r="B8" s="1">
        <v>2</v>
      </c>
      <c r="C8" s="9">
        <f t="shared" si="6"/>
        <v>1.3783597518952446E-3</v>
      </c>
      <c r="D8" s="28">
        <v>4.2918454935622314</v>
      </c>
      <c r="E8" s="4">
        <v>0</v>
      </c>
      <c r="F8" s="3">
        <v>2</v>
      </c>
      <c r="G8" s="3">
        <v>0</v>
      </c>
      <c r="H8" s="3">
        <v>0</v>
      </c>
      <c r="I8" s="3">
        <v>2</v>
      </c>
      <c r="J8" s="3">
        <v>0</v>
      </c>
      <c r="K8" s="3">
        <v>0</v>
      </c>
      <c r="L8" s="4">
        <v>0</v>
      </c>
      <c r="M8" s="4">
        <v>0</v>
      </c>
      <c r="N8" s="4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2</v>
      </c>
      <c r="AA8" s="4">
        <v>0</v>
      </c>
      <c r="AB8" s="4">
        <v>0</v>
      </c>
      <c r="AC8" s="4">
        <v>2</v>
      </c>
      <c r="AD8" s="4">
        <v>0</v>
      </c>
    </row>
    <row r="9" spans="1:30" x14ac:dyDescent="0.25">
      <c r="A9" s="4" t="s">
        <v>64</v>
      </c>
      <c r="B9" s="1">
        <v>4</v>
      </c>
      <c r="C9" s="9">
        <f t="shared" si="6"/>
        <v>2.7567195037904893E-3</v>
      </c>
      <c r="D9" s="28">
        <v>4.0858018386108279</v>
      </c>
      <c r="E9" s="4">
        <v>0</v>
      </c>
      <c r="F9" s="3">
        <v>4</v>
      </c>
      <c r="G9" s="3">
        <v>0</v>
      </c>
      <c r="H9" s="3">
        <v>0</v>
      </c>
      <c r="I9" s="3">
        <v>4</v>
      </c>
      <c r="J9" s="3">
        <v>0</v>
      </c>
      <c r="K9" s="3">
        <v>1</v>
      </c>
      <c r="L9" s="4">
        <v>0</v>
      </c>
      <c r="M9" s="4">
        <v>0</v>
      </c>
      <c r="N9" s="4">
        <v>1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3</v>
      </c>
      <c r="AA9" s="4">
        <v>0</v>
      </c>
      <c r="AB9" s="4">
        <v>0</v>
      </c>
      <c r="AC9" s="4">
        <v>3</v>
      </c>
      <c r="AD9" s="4">
        <v>0</v>
      </c>
    </row>
    <row r="10" spans="1:30" x14ac:dyDescent="0.25">
      <c r="A10" s="4" t="s">
        <v>65</v>
      </c>
      <c r="B10" s="1">
        <v>1129</v>
      </c>
      <c r="C10" s="9">
        <f t="shared" si="6"/>
        <v>0.77808407994486561</v>
      </c>
      <c r="D10" s="28">
        <v>29.730085582620145</v>
      </c>
      <c r="E10" s="4">
        <v>0</v>
      </c>
      <c r="F10" s="3">
        <v>1129</v>
      </c>
      <c r="G10" s="3">
        <v>0</v>
      </c>
      <c r="H10" s="3">
        <v>194</v>
      </c>
      <c r="I10" s="3">
        <v>835</v>
      </c>
      <c r="J10" s="3">
        <v>100</v>
      </c>
      <c r="K10" s="3">
        <v>814</v>
      </c>
      <c r="L10" s="4">
        <v>0</v>
      </c>
      <c r="M10" s="4">
        <v>44</v>
      </c>
      <c r="N10" s="4">
        <v>724</v>
      </c>
      <c r="O10" s="4">
        <v>46</v>
      </c>
      <c r="P10" s="3">
        <v>300</v>
      </c>
      <c r="Q10" s="4">
        <v>0</v>
      </c>
      <c r="R10" s="4">
        <v>150</v>
      </c>
      <c r="S10" s="4">
        <v>96</v>
      </c>
      <c r="T10" s="4">
        <v>54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15</v>
      </c>
      <c r="AA10" s="4">
        <v>0</v>
      </c>
      <c r="AB10" s="4">
        <v>0</v>
      </c>
      <c r="AC10" s="4">
        <v>15</v>
      </c>
      <c r="AD10" s="4">
        <v>0</v>
      </c>
    </row>
    <row r="11" spans="1:30" x14ac:dyDescent="0.25">
      <c r="A11" s="4" t="s">
        <v>66</v>
      </c>
      <c r="B11" s="1">
        <v>7</v>
      </c>
      <c r="C11" s="9">
        <f t="shared" si="6"/>
        <v>4.8242591316333561E-3</v>
      </c>
      <c r="D11" s="28">
        <v>3.9863325740318909</v>
      </c>
      <c r="E11" s="4">
        <v>0</v>
      </c>
      <c r="F11" s="3">
        <v>7</v>
      </c>
      <c r="G11" s="3">
        <v>0</v>
      </c>
      <c r="H11" s="3">
        <v>0</v>
      </c>
      <c r="I11" s="3">
        <v>1</v>
      </c>
      <c r="J11" s="3">
        <v>6</v>
      </c>
      <c r="K11" s="3">
        <v>6</v>
      </c>
      <c r="L11" s="4">
        <v>0</v>
      </c>
      <c r="M11" s="4">
        <v>0</v>
      </c>
      <c r="N11" s="4">
        <v>0</v>
      </c>
      <c r="O11" s="4">
        <v>6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1</v>
      </c>
      <c r="AA11" s="4">
        <v>0</v>
      </c>
      <c r="AB11" s="4">
        <v>0</v>
      </c>
      <c r="AC11" s="4">
        <v>1</v>
      </c>
      <c r="AD11" s="4">
        <v>0</v>
      </c>
    </row>
    <row r="12" spans="1:30" x14ac:dyDescent="0.25">
      <c r="A12" s="4" t="s">
        <v>67</v>
      </c>
      <c r="B12" s="1">
        <v>82</v>
      </c>
      <c r="C12" s="9">
        <f t="shared" si="6"/>
        <v>5.6512749827705031E-2</v>
      </c>
      <c r="D12" s="28">
        <v>43.08985811875985</v>
      </c>
      <c r="E12" s="4">
        <v>0</v>
      </c>
      <c r="F12" s="3">
        <v>82</v>
      </c>
      <c r="G12" s="3">
        <v>11</v>
      </c>
      <c r="H12" s="3">
        <v>0</v>
      </c>
      <c r="I12" s="3">
        <v>23</v>
      </c>
      <c r="J12" s="3">
        <v>48</v>
      </c>
      <c r="K12" s="3">
        <v>34</v>
      </c>
      <c r="L12" s="4">
        <v>0</v>
      </c>
      <c r="M12" s="4">
        <v>0</v>
      </c>
      <c r="N12" s="4">
        <v>23</v>
      </c>
      <c r="O12" s="4">
        <v>11</v>
      </c>
      <c r="P12" s="3">
        <v>37</v>
      </c>
      <c r="Q12" s="4">
        <v>0</v>
      </c>
      <c r="R12" s="4">
        <v>0</v>
      </c>
      <c r="S12" s="4">
        <v>0</v>
      </c>
      <c r="T12" s="4">
        <v>37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11</v>
      </c>
      <c r="AA12" s="4">
        <v>11</v>
      </c>
      <c r="AB12" s="4">
        <v>0</v>
      </c>
      <c r="AC12" s="4">
        <v>0</v>
      </c>
      <c r="AD12" s="4">
        <v>0</v>
      </c>
    </row>
    <row r="13" spans="1:30" x14ac:dyDescent="0.25">
      <c r="A13" s="4" t="s">
        <v>68</v>
      </c>
      <c r="B13" s="1">
        <v>7</v>
      </c>
      <c r="C13" s="9">
        <f t="shared" si="6"/>
        <v>4.8242591316333561E-3</v>
      </c>
      <c r="D13" s="28">
        <v>19.230769230769234</v>
      </c>
      <c r="E13" s="4">
        <v>0</v>
      </c>
      <c r="F13" s="3">
        <v>7</v>
      </c>
      <c r="G13" s="3">
        <v>0</v>
      </c>
      <c r="H13" s="3">
        <v>0</v>
      </c>
      <c r="I13" s="3">
        <v>7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7</v>
      </c>
      <c r="AA13" s="4">
        <v>0</v>
      </c>
      <c r="AB13" s="4">
        <v>0</v>
      </c>
      <c r="AC13" s="4">
        <v>7</v>
      </c>
      <c r="AD13" s="4">
        <v>0</v>
      </c>
    </row>
    <row r="14" spans="1:30" x14ac:dyDescent="0.25">
      <c r="A14" s="4" t="s">
        <v>69</v>
      </c>
      <c r="B14" s="1">
        <v>1</v>
      </c>
      <c r="C14" s="9">
        <f t="shared" si="6"/>
        <v>6.8917987594762232E-4</v>
      </c>
      <c r="D14" s="28">
        <v>1.1494252873563218</v>
      </c>
      <c r="E14" s="4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4">
        <v>0</v>
      </c>
      <c r="M14" s="4">
        <v>0</v>
      </c>
      <c r="N14" s="4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1</v>
      </c>
      <c r="AA14" s="4">
        <v>0</v>
      </c>
      <c r="AB14" s="4">
        <v>0</v>
      </c>
      <c r="AC14" s="4">
        <v>1</v>
      </c>
      <c r="AD14" s="4">
        <v>0</v>
      </c>
    </row>
    <row r="15" spans="1:30" x14ac:dyDescent="0.25">
      <c r="A15" s="4" t="s">
        <v>70</v>
      </c>
      <c r="B15" s="1">
        <v>88</v>
      </c>
      <c r="C15" s="9">
        <f t="shared" si="6"/>
        <v>6.0647829083390767E-2</v>
      </c>
      <c r="D15" s="28">
        <v>28.515878159429683</v>
      </c>
      <c r="E15" s="4">
        <v>0</v>
      </c>
      <c r="F15" s="3">
        <v>88</v>
      </c>
      <c r="G15" s="3">
        <v>0</v>
      </c>
      <c r="H15" s="3">
        <v>0</v>
      </c>
      <c r="I15" s="3">
        <v>13</v>
      </c>
      <c r="J15" s="3">
        <v>75</v>
      </c>
      <c r="K15" s="3">
        <v>8</v>
      </c>
      <c r="L15" s="4">
        <v>0</v>
      </c>
      <c r="M15" s="4">
        <v>0</v>
      </c>
      <c r="N15" s="4">
        <v>8</v>
      </c>
      <c r="O15" s="4">
        <v>0</v>
      </c>
      <c r="P15" s="3">
        <v>75</v>
      </c>
      <c r="Q15" s="4">
        <v>0</v>
      </c>
      <c r="R15" s="4">
        <v>0</v>
      </c>
      <c r="S15" s="4">
        <v>0</v>
      </c>
      <c r="T15" s="4">
        <v>75</v>
      </c>
      <c r="U15" s="3">
        <v>0</v>
      </c>
      <c r="V15" s="4">
        <v>0</v>
      </c>
      <c r="W15" s="4">
        <v>0</v>
      </c>
      <c r="X15" s="4">
        <v>0</v>
      </c>
      <c r="Y15" s="4">
        <v>0</v>
      </c>
      <c r="Z15" s="3">
        <v>5</v>
      </c>
      <c r="AA15" s="4">
        <v>0</v>
      </c>
      <c r="AB15" s="4">
        <v>0</v>
      </c>
      <c r="AC15" s="4">
        <v>5</v>
      </c>
      <c r="AD15" s="4">
        <v>0</v>
      </c>
    </row>
    <row r="16" spans="1:30" x14ac:dyDescent="0.25">
      <c r="A16" s="4" t="s">
        <v>71</v>
      </c>
      <c r="B16" s="1">
        <v>22</v>
      </c>
      <c r="C16" s="9">
        <f t="shared" si="6"/>
        <v>1.5161957270847692E-2</v>
      </c>
      <c r="D16" s="28">
        <v>13.613861386138614</v>
      </c>
      <c r="E16" s="4">
        <v>0</v>
      </c>
      <c r="F16" s="3">
        <v>22</v>
      </c>
      <c r="G16" s="3">
        <v>0</v>
      </c>
      <c r="H16" s="3">
        <v>0</v>
      </c>
      <c r="I16" s="3">
        <v>22</v>
      </c>
      <c r="J16" s="3">
        <v>0</v>
      </c>
      <c r="K16" s="3">
        <v>21</v>
      </c>
      <c r="L16" s="4">
        <v>0</v>
      </c>
      <c r="M16" s="4">
        <v>0</v>
      </c>
      <c r="N16" s="4">
        <v>21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3">
        <v>0</v>
      </c>
      <c r="V16" s="4">
        <v>0</v>
      </c>
      <c r="W16" s="4">
        <v>0</v>
      </c>
      <c r="X16" s="4">
        <v>0</v>
      </c>
      <c r="Y16" s="4">
        <v>0</v>
      </c>
      <c r="Z16" s="3">
        <v>1</v>
      </c>
      <c r="AA16" s="4">
        <v>0</v>
      </c>
      <c r="AB16" s="4">
        <v>0</v>
      </c>
      <c r="AC16" s="4">
        <v>1</v>
      </c>
      <c r="AD16" s="4">
        <v>0</v>
      </c>
    </row>
    <row r="17" spans="1:30" x14ac:dyDescent="0.25">
      <c r="A17" s="4" t="s">
        <v>72</v>
      </c>
      <c r="B17" s="1">
        <v>34</v>
      </c>
      <c r="C17" s="9">
        <f t="shared" si="6"/>
        <v>2.3432115782219161E-2</v>
      </c>
      <c r="D17" s="28">
        <v>25.073746312684367</v>
      </c>
      <c r="E17" s="4">
        <v>0</v>
      </c>
      <c r="F17" s="3">
        <v>34</v>
      </c>
      <c r="G17" s="3">
        <v>0</v>
      </c>
      <c r="H17" s="3">
        <v>0</v>
      </c>
      <c r="I17" s="3">
        <v>34</v>
      </c>
      <c r="J17" s="3">
        <v>0</v>
      </c>
      <c r="K17" s="3">
        <v>33</v>
      </c>
      <c r="L17" s="4">
        <v>0</v>
      </c>
      <c r="M17" s="4">
        <v>0</v>
      </c>
      <c r="N17" s="4">
        <v>33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3">
        <v>0</v>
      </c>
      <c r="V17" s="4">
        <v>0</v>
      </c>
      <c r="W17" s="4">
        <v>0</v>
      </c>
      <c r="X17" s="4">
        <v>0</v>
      </c>
      <c r="Y17" s="4">
        <v>0</v>
      </c>
      <c r="Z17" s="3">
        <v>1</v>
      </c>
      <c r="AA17" s="4">
        <v>0</v>
      </c>
      <c r="AB17" s="4">
        <v>0</v>
      </c>
      <c r="AC17" s="4">
        <v>1</v>
      </c>
      <c r="AD17" s="4">
        <v>0</v>
      </c>
    </row>
    <row r="18" spans="1:30" x14ac:dyDescent="0.25">
      <c r="A18" s="4" t="s">
        <v>73</v>
      </c>
      <c r="B18" s="1">
        <v>32</v>
      </c>
      <c r="C18" s="9">
        <f t="shared" si="6"/>
        <v>2.2053756030323914E-2</v>
      </c>
      <c r="D18" s="28">
        <v>10.069225928256765</v>
      </c>
      <c r="E18" s="4">
        <v>0</v>
      </c>
      <c r="F18" s="3">
        <v>32</v>
      </c>
      <c r="G18" s="3">
        <v>0</v>
      </c>
      <c r="H18" s="3">
        <v>0</v>
      </c>
      <c r="I18" s="3">
        <v>17</v>
      </c>
      <c r="J18" s="3">
        <v>15</v>
      </c>
      <c r="K18" s="3">
        <v>32</v>
      </c>
      <c r="L18" s="4">
        <v>0</v>
      </c>
      <c r="M18" s="4">
        <v>0</v>
      </c>
      <c r="N18" s="4">
        <v>17</v>
      </c>
      <c r="O18" s="4">
        <v>15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3">
        <v>0</v>
      </c>
      <c r="V18" s="4">
        <v>0</v>
      </c>
      <c r="W18" s="4">
        <v>0</v>
      </c>
      <c r="X18" s="4">
        <v>0</v>
      </c>
      <c r="Y18" s="4">
        <v>0</v>
      </c>
      <c r="Z18" s="3">
        <v>0</v>
      </c>
      <c r="AA18" s="4">
        <v>0</v>
      </c>
      <c r="AB18" s="4">
        <v>0</v>
      </c>
      <c r="AC18" s="4">
        <v>0</v>
      </c>
      <c r="AD18" s="4">
        <v>0</v>
      </c>
    </row>
    <row r="19" spans="1:30" x14ac:dyDescent="0.25">
      <c r="A19" s="12" t="s">
        <v>74</v>
      </c>
      <c r="B19" s="22">
        <f>SUM(B5:B18)</f>
        <v>1451</v>
      </c>
      <c r="C19" s="14">
        <f t="shared" si="6"/>
        <v>1</v>
      </c>
      <c r="D19" s="29"/>
      <c r="E19" s="16" t="s">
        <v>137</v>
      </c>
      <c r="F19" s="15">
        <f>SUM(F6:F18)</f>
        <v>1451</v>
      </c>
      <c r="G19" s="15">
        <f t="shared" ref="G19:AD19" si="7">SUM(G6:G18)</f>
        <v>11</v>
      </c>
      <c r="H19" s="15">
        <f t="shared" si="7"/>
        <v>212</v>
      </c>
      <c r="I19" s="15">
        <f t="shared" si="7"/>
        <v>960</v>
      </c>
      <c r="J19" s="15">
        <f t="shared" si="7"/>
        <v>268</v>
      </c>
      <c r="K19" s="15">
        <f t="shared" si="7"/>
        <v>967</v>
      </c>
      <c r="L19" s="15">
        <f t="shared" si="7"/>
        <v>0</v>
      </c>
      <c r="M19" s="15">
        <f t="shared" si="7"/>
        <v>62</v>
      </c>
      <c r="N19" s="15">
        <f t="shared" si="7"/>
        <v>827</v>
      </c>
      <c r="O19" s="15">
        <f t="shared" si="7"/>
        <v>78</v>
      </c>
      <c r="P19" s="15">
        <f t="shared" si="7"/>
        <v>436</v>
      </c>
      <c r="Q19" s="15">
        <f t="shared" si="7"/>
        <v>0</v>
      </c>
      <c r="R19" s="15">
        <f t="shared" si="7"/>
        <v>150</v>
      </c>
      <c r="S19" s="15">
        <f t="shared" si="7"/>
        <v>96</v>
      </c>
      <c r="T19" s="15">
        <f t="shared" si="7"/>
        <v>190</v>
      </c>
      <c r="U19" s="15">
        <f t="shared" si="7"/>
        <v>0</v>
      </c>
      <c r="V19" s="15">
        <f t="shared" si="7"/>
        <v>0</v>
      </c>
      <c r="W19" s="15">
        <f t="shared" si="7"/>
        <v>0</v>
      </c>
      <c r="X19" s="15">
        <f t="shared" si="7"/>
        <v>0</v>
      </c>
      <c r="Y19" s="15">
        <f t="shared" si="7"/>
        <v>0</v>
      </c>
      <c r="Z19" s="15">
        <f t="shared" si="7"/>
        <v>48</v>
      </c>
      <c r="AA19" s="15">
        <f t="shared" si="7"/>
        <v>11</v>
      </c>
      <c r="AB19" s="15">
        <f t="shared" si="7"/>
        <v>0</v>
      </c>
      <c r="AC19" s="15">
        <f t="shared" si="7"/>
        <v>37</v>
      </c>
      <c r="AD19" s="15">
        <f t="shared" si="7"/>
        <v>0</v>
      </c>
    </row>
    <row r="20" spans="1:30" x14ac:dyDescent="0.25">
      <c r="A20" s="21" t="s">
        <v>136</v>
      </c>
      <c r="B20" s="19" t="s">
        <v>137</v>
      </c>
      <c r="C20" s="19" t="s">
        <v>137</v>
      </c>
      <c r="D20" s="39"/>
      <c r="E20" s="19" t="s">
        <v>137</v>
      </c>
      <c r="F20" s="24">
        <f>SUM(G20:J20)</f>
        <v>1</v>
      </c>
      <c r="G20" s="23">
        <f>G19/$F19</f>
        <v>7.5809786354238459E-3</v>
      </c>
      <c r="H20" s="23">
        <f t="shared" ref="H20:AD20" si="8">H19/$F19</f>
        <v>0.14610613370089592</v>
      </c>
      <c r="I20" s="23">
        <f t="shared" si="8"/>
        <v>0.66161268090971748</v>
      </c>
      <c r="J20" s="23">
        <f t="shared" si="8"/>
        <v>0.18470020675396279</v>
      </c>
      <c r="K20" s="23">
        <f t="shared" si="8"/>
        <v>0.66643694004135079</v>
      </c>
      <c r="L20" s="23">
        <f t="shared" si="8"/>
        <v>0</v>
      </c>
      <c r="M20" s="23">
        <f t="shared" si="8"/>
        <v>4.2729152308752585E-2</v>
      </c>
      <c r="N20" s="23">
        <f t="shared" si="8"/>
        <v>0.56995175740868365</v>
      </c>
      <c r="O20" s="23">
        <f t="shared" si="8"/>
        <v>5.3756030323914544E-2</v>
      </c>
      <c r="P20" s="23">
        <f t="shared" si="8"/>
        <v>0.30048242591316332</v>
      </c>
      <c r="Q20" s="23">
        <f t="shared" si="8"/>
        <v>0</v>
      </c>
      <c r="R20" s="23">
        <f t="shared" si="8"/>
        <v>0.10337698139214335</v>
      </c>
      <c r="S20" s="23">
        <f t="shared" si="8"/>
        <v>6.6161268090971739E-2</v>
      </c>
      <c r="T20" s="23">
        <f t="shared" si="8"/>
        <v>0.13094417643004824</v>
      </c>
      <c r="U20" s="23">
        <f t="shared" si="8"/>
        <v>0</v>
      </c>
      <c r="V20" s="23">
        <f t="shared" si="8"/>
        <v>0</v>
      </c>
      <c r="W20" s="23">
        <f t="shared" si="8"/>
        <v>0</v>
      </c>
      <c r="X20" s="23">
        <f t="shared" si="8"/>
        <v>0</v>
      </c>
      <c r="Y20" s="23">
        <f t="shared" si="8"/>
        <v>0</v>
      </c>
      <c r="Z20" s="23">
        <f t="shared" si="8"/>
        <v>3.308063404548587E-2</v>
      </c>
      <c r="AA20" s="23">
        <f t="shared" si="8"/>
        <v>7.5809786354238459E-3</v>
      </c>
      <c r="AB20" s="23">
        <f t="shared" si="8"/>
        <v>0</v>
      </c>
      <c r="AC20" s="23">
        <f t="shared" si="8"/>
        <v>2.5499655410062026E-2</v>
      </c>
      <c r="AD20" s="23">
        <f t="shared" si="8"/>
        <v>0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A998-2E76-487A-BAB6-4FE002E6582E}">
  <dimension ref="A1:AD25"/>
  <sheetViews>
    <sheetView workbookViewId="0">
      <selection activeCell="F24" sqref="F24"/>
    </sheetView>
  </sheetViews>
  <sheetFormatPr baseColWidth="10" defaultRowHeight="15" x14ac:dyDescent="0.25"/>
  <cols>
    <col min="1" max="1" width="18.42578125" style="2" bestFit="1" customWidth="1"/>
    <col min="2" max="6" width="11.42578125" style="2"/>
    <col min="7" max="7" width="13" style="2" customWidth="1"/>
    <col min="8" max="16384" width="11.42578125" style="2"/>
  </cols>
  <sheetData>
    <row r="1" spans="1:30" ht="26.25" x14ac:dyDescent="0.4">
      <c r="A1" s="25" t="s">
        <v>143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27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s="40" customFormat="1" x14ac:dyDescent="0.25">
      <c r="A6" s="33" t="s">
        <v>151</v>
      </c>
      <c r="B6" s="1">
        <v>1</v>
      </c>
      <c r="C6" s="35">
        <f>B6/B24</f>
        <v>3.3921302578018993E-4</v>
      </c>
      <c r="D6" s="38">
        <v>1.2987012987012987</v>
      </c>
      <c r="E6" s="37">
        <v>0</v>
      </c>
      <c r="F6" s="37">
        <f t="shared" ref="F6" si="0">SUM(G6:J6)</f>
        <v>1</v>
      </c>
      <c r="G6" s="37">
        <f t="shared" ref="G6:J6" si="1">L6+Q6+V6+AA6</f>
        <v>0</v>
      </c>
      <c r="H6" s="37">
        <f t="shared" si="1"/>
        <v>0</v>
      </c>
      <c r="I6" s="37">
        <f t="shared" si="1"/>
        <v>1</v>
      </c>
      <c r="J6" s="37">
        <f t="shared" si="1"/>
        <v>0</v>
      </c>
      <c r="K6" s="37">
        <f t="shared" ref="K6" si="2">SUM(L6:O6)</f>
        <v>0</v>
      </c>
      <c r="L6" s="37">
        <v>0</v>
      </c>
      <c r="M6" s="37">
        <v>0</v>
      </c>
      <c r="N6" s="37">
        <v>0</v>
      </c>
      <c r="O6" s="37">
        <v>0</v>
      </c>
      <c r="P6" s="37">
        <f t="shared" ref="P6" si="3">SUM(Q6:T6)</f>
        <v>0</v>
      </c>
      <c r="Q6" s="37">
        <v>0</v>
      </c>
      <c r="R6" s="37">
        <v>0</v>
      </c>
      <c r="S6" s="37">
        <v>0</v>
      </c>
      <c r="T6" s="37">
        <v>0</v>
      </c>
      <c r="U6" s="37">
        <f t="shared" ref="U6" si="4">SUM(V6:Y6)</f>
        <v>0</v>
      </c>
      <c r="V6" s="37">
        <v>0</v>
      </c>
      <c r="W6" s="37">
        <v>0</v>
      </c>
      <c r="X6" s="37">
        <v>0</v>
      </c>
      <c r="Y6" s="37">
        <v>0</v>
      </c>
      <c r="Z6" s="37">
        <f t="shared" ref="Z6" si="5">SUM(AA6:AD6)</f>
        <v>1</v>
      </c>
      <c r="AA6" s="37">
        <v>0</v>
      </c>
      <c r="AB6" s="37">
        <v>0</v>
      </c>
      <c r="AC6" s="37">
        <v>1</v>
      </c>
      <c r="AD6" s="37">
        <v>0</v>
      </c>
    </row>
    <row r="7" spans="1:30" x14ac:dyDescent="0.25">
      <c r="A7" s="4" t="s">
        <v>75</v>
      </c>
      <c r="B7" s="1">
        <v>30</v>
      </c>
      <c r="C7" s="9">
        <f t="shared" ref="C7:C24" si="6">B7/$B$24</f>
        <v>1.0176390773405699E-2</v>
      </c>
      <c r="D7" s="28">
        <v>5.793742757821553</v>
      </c>
      <c r="E7" s="4">
        <v>0</v>
      </c>
      <c r="F7" s="3">
        <v>30</v>
      </c>
      <c r="G7" s="3">
        <v>0</v>
      </c>
      <c r="H7" s="3">
        <v>24</v>
      </c>
      <c r="I7" s="3">
        <v>6</v>
      </c>
      <c r="J7" s="3">
        <v>0</v>
      </c>
      <c r="K7" s="3">
        <v>25</v>
      </c>
      <c r="L7" s="4">
        <v>0</v>
      </c>
      <c r="M7" s="4">
        <v>24</v>
      </c>
      <c r="N7" s="4">
        <v>1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5</v>
      </c>
      <c r="AA7" s="4">
        <v>0</v>
      </c>
      <c r="AB7" s="4">
        <v>0</v>
      </c>
      <c r="AC7" s="4">
        <v>5</v>
      </c>
      <c r="AD7" s="4">
        <v>0</v>
      </c>
    </row>
    <row r="8" spans="1:30" x14ac:dyDescent="0.25">
      <c r="A8" s="4" t="s">
        <v>76</v>
      </c>
      <c r="B8" s="1">
        <v>9</v>
      </c>
      <c r="C8" s="9">
        <f t="shared" si="6"/>
        <v>3.0529172320217096E-3</v>
      </c>
      <c r="D8" s="28">
        <v>16.822429906542055</v>
      </c>
      <c r="E8" s="4">
        <v>0</v>
      </c>
      <c r="F8" s="3">
        <v>9</v>
      </c>
      <c r="G8" s="3">
        <v>0</v>
      </c>
      <c r="H8" s="3">
        <v>0</v>
      </c>
      <c r="I8" s="3">
        <v>0</v>
      </c>
      <c r="J8" s="3">
        <v>9</v>
      </c>
      <c r="K8" s="3">
        <v>6</v>
      </c>
      <c r="L8" s="4">
        <v>0</v>
      </c>
      <c r="M8" s="4">
        <v>0</v>
      </c>
      <c r="N8" s="4">
        <v>0</v>
      </c>
      <c r="O8" s="4">
        <v>6</v>
      </c>
      <c r="P8" s="3">
        <v>3</v>
      </c>
      <c r="Q8" s="4">
        <v>0</v>
      </c>
      <c r="R8" s="4">
        <v>0</v>
      </c>
      <c r="S8" s="4">
        <v>0</v>
      </c>
      <c r="T8" s="4">
        <v>3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0</v>
      </c>
      <c r="AA8" s="4">
        <v>0</v>
      </c>
      <c r="AB8" s="4">
        <v>0</v>
      </c>
      <c r="AC8" s="4">
        <v>0</v>
      </c>
      <c r="AD8" s="4">
        <v>0</v>
      </c>
    </row>
    <row r="9" spans="1:30" x14ac:dyDescent="0.25">
      <c r="A9" s="4" t="s">
        <v>77</v>
      </c>
      <c r="B9" s="1">
        <v>54</v>
      </c>
      <c r="C9" s="9">
        <f t="shared" si="6"/>
        <v>1.8317503392130258E-2</v>
      </c>
      <c r="D9" s="28">
        <v>4.9833887043189362</v>
      </c>
      <c r="E9" s="4">
        <v>0</v>
      </c>
      <c r="F9" s="3">
        <v>54</v>
      </c>
      <c r="G9" s="3">
        <v>0</v>
      </c>
      <c r="H9" s="3">
        <v>0</v>
      </c>
      <c r="I9" s="3">
        <v>54</v>
      </c>
      <c r="J9" s="3">
        <v>0</v>
      </c>
      <c r="K9" s="3">
        <v>48</v>
      </c>
      <c r="L9" s="4">
        <v>0</v>
      </c>
      <c r="M9" s="4">
        <v>0</v>
      </c>
      <c r="N9" s="4">
        <v>48</v>
      </c>
      <c r="O9" s="4">
        <v>0</v>
      </c>
      <c r="P9" s="3">
        <v>4</v>
      </c>
      <c r="Q9" s="4">
        <v>0</v>
      </c>
      <c r="R9" s="4">
        <v>0</v>
      </c>
      <c r="S9" s="4">
        <v>4</v>
      </c>
      <c r="T9" s="4">
        <v>0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2</v>
      </c>
      <c r="AA9" s="4">
        <v>0</v>
      </c>
      <c r="AB9" s="4">
        <v>0</v>
      </c>
      <c r="AC9" s="4">
        <v>2</v>
      </c>
      <c r="AD9" s="4">
        <v>0</v>
      </c>
    </row>
    <row r="10" spans="1:30" x14ac:dyDescent="0.25">
      <c r="A10" s="4" t="s">
        <v>78</v>
      </c>
      <c r="B10" s="1">
        <v>27</v>
      </c>
      <c r="C10" s="9">
        <f t="shared" si="6"/>
        <v>9.1587516960651288E-3</v>
      </c>
      <c r="D10" s="28">
        <v>4.9216186656944956</v>
      </c>
      <c r="E10" s="4">
        <v>0</v>
      </c>
      <c r="F10" s="3">
        <v>27</v>
      </c>
      <c r="G10" s="3">
        <v>0</v>
      </c>
      <c r="H10" s="3">
        <v>26</v>
      </c>
      <c r="I10" s="3">
        <v>1</v>
      </c>
      <c r="J10" s="3">
        <v>0</v>
      </c>
      <c r="K10" s="3">
        <v>26</v>
      </c>
      <c r="L10" s="4">
        <v>0</v>
      </c>
      <c r="M10" s="4">
        <v>26</v>
      </c>
      <c r="N10" s="4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1</v>
      </c>
      <c r="AA10" s="4">
        <v>0</v>
      </c>
      <c r="AB10" s="4">
        <v>0</v>
      </c>
      <c r="AC10" s="4">
        <v>1</v>
      </c>
      <c r="AD10" s="4">
        <v>0</v>
      </c>
    </row>
    <row r="11" spans="1:30" x14ac:dyDescent="0.25">
      <c r="A11" s="4" t="s">
        <v>79</v>
      </c>
      <c r="B11" s="1">
        <v>9</v>
      </c>
      <c r="C11" s="9">
        <f t="shared" si="6"/>
        <v>3.0529172320217096E-3</v>
      </c>
      <c r="D11" s="28">
        <v>3.2942898975109811</v>
      </c>
      <c r="E11" s="4">
        <v>0</v>
      </c>
      <c r="F11" s="3">
        <v>9</v>
      </c>
      <c r="G11" s="3">
        <v>9</v>
      </c>
      <c r="H11" s="3">
        <v>0</v>
      </c>
      <c r="I11" s="3">
        <v>0</v>
      </c>
      <c r="J11" s="3">
        <v>0</v>
      </c>
      <c r="K11" s="3">
        <v>9</v>
      </c>
      <c r="L11" s="4">
        <v>9</v>
      </c>
      <c r="M11" s="4">
        <v>0</v>
      </c>
      <c r="N11" s="4">
        <v>0</v>
      </c>
      <c r="O11" s="4">
        <v>0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0" x14ac:dyDescent="0.25">
      <c r="A12" s="4" t="s">
        <v>80</v>
      </c>
      <c r="B12" s="1">
        <v>1628</v>
      </c>
      <c r="C12" s="9">
        <f t="shared" si="6"/>
        <v>0.55223880597014929</v>
      </c>
      <c r="D12" s="28">
        <v>15.605828220858896</v>
      </c>
      <c r="E12" s="4">
        <v>6</v>
      </c>
      <c r="F12" s="3">
        <v>1622</v>
      </c>
      <c r="G12" s="3">
        <v>22</v>
      </c>
      <c r="H12" s="3">
        <v>455</v>
      </c>
      <c r="I12" s="3">
        <v>959</v>
      </c>
      <c r="J12" s="3">
        <v>186</v>
      </c>
      <c r="K12" s="3">
        <v>600</v>
      </c>
      <c r="L12" s="4">
        <v>22</v>
      </c>
      <c r="M12" s="4">
        <v>16</v>
      </c>
      <c r="N12" s="4">
        <v>460</v>
      </c>
      <c r="O12" s="4">
        <v>102</v>
      </c>
      <c r="P12" s="3">
        <v>1000</v>
      </c>
      <c r="Q12" s="4">
        <v>0</v>
      </c>
      <c r="R12" s="4">
        <v>439</v>
      </c>
      <c r="S12" s="4">
        <v>477</v>
      </c>
      <c r="T12" s="4">
        <v>84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22</v>
      </c>
      <c r="AA12" s="4">
        <v>0</v>
      </c>
      <c r="AB12" s="4">
        <v>0</v>
      </c>
      <c r="AC12" s="4">
        <v>22</v>
      </c>
      <c r="AD12" s="4">
        <v>0</v>
      </c>
    </row>
    <row r="13" spans="1:30" x14ac:dyDescent="0.25">
      <c r="A13" s="4" t="s">
        <v>81</v>
      </c>
      <c r="B13" s="1">
        <v>2</v>
      </c>
      <c r="C13" s="9">
        <f t="shared" si="6"/>
        <v>6.7842605156037987E-4</v>
      </c>
      <c r="D13" s="28">
        <v>5.9701492537313436</v>
      </c>
      <c r="E13" s="4">
        <v>0</v>
      </c>
      <c r="F13" s="3">
        <v>2</v>
      </c>
      <c r="G13" s="3">
        <v>0</v>
      </c>
      <c r="H13" s="3">
        <v>0</v>
      </c>
      <c r="I13" s="3">
        <v>2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2</v>
      </c>
      <c r="AA13" s="4">
        <v>0</v>
      </c>
      <c r="AB13" s="4">
        <v>0</v>
      </c>
      <c r="AC13" s="4">
        <v>2</v>
      </c>
      <c r="AD13" s="4">
        <v>0</v>
      </c>
    </row>
    <row r="14" spans="1:30" x14ac:dyDescent="0.25">
      <c r="A14" s="4" t="s">
        <v>82</v>
      </c>
      <c r="B14" s="1">
        <v>210</v>
      </c>
      <c r="C14" s="9">
        <f t="shared" si="6"/>
        <v>7.1234735413839886E-2</v>
      </c>
      <c r="D14" s="28">
        <v>22.806255430060819</v>
      </c>
      <c r="E14" s="4">
        <v>0</v>
      </c>
      <c r="F14" s="3">
        <v>210</v>
      </c>
      <c r="G14" s="3">
        <v>0</v>
      </c>
      <c r="H14" s="3">
        <v>17</v>
      </c>
      <c r="I14" s="3">
        <v>172</v>
      </c>
      <c r="J14" s="3">
        <v>21</v>
      </c>
      <c r="K14" s="3">
        <v>131</v>
      </c>
      <c r="L14" s="4">
        <v>0</v>
      </c>
      <c r="M14" s="4">
        <v>0</v>
      </c>
      <c r="N14" s="4">
        <v>110</v>
      </c>
      <c r="O14" s="4">
        <v>21</v>
      </c>
      <c r="P14" s="3">
        <v>52</v>
      </c>
      <c r="Q14" s="4">
        <v>0</v>
      </c>
      <c r="R14" s="4">
        <v>1</v>
      </c>
      <c r="S14" s="4">
        <v>51</v>
      </c>
      <c r="T14" s="4">
        <v>0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27</v>
      </c>
      <c r="AA14" s="4">
        <v>0</v>
      </c>
      <c r="AB14" s="4">
        <v>16</v>
      </c>
      <c r="AC14" s="4">
        <v>11</v>
      </c>
      <c r="AD14" s="4">
        <v>0</v>
      </c>
    </row>
    <row r="15" spans="1:30" x14ac:dyDescent="0.25">
      <c r="A15" s="4" t="s">
        <v>83</v>
      </c>
      <c r="B15" s="1">
        <v>1</v>
      </c>
      <c r="C15" s="9">
        <f t="shared" si="6"/>
        <v>3.3921302578018993E-4</v>
      </c>
      <c r="D15" s="28">
        <v>1.3986013986013985</v>
      </c>
      <c r="E15" s="4">
        <v>0</v>
      </c>
      <c r="F15" s="3">
        <v>1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4">
        <v>0</v>
      </c>
      <c r="M15" s="4">
        <v>0</v>
      </c>
      <c r="N15" s="4">
        <v>0</v>
      </c>
      <c r="O15" s="4">
        <v>0</v>
      </c>
      <c r="P15" s="3">
        <v>0</v>
      </c>
      <c r="Q15" s="4">
        <v>0</v>
      </c>
      <c r="R15" s="4">
        <v>0</v>
      </c>
      <c r="S15" s="4">
        <v>0</v>
      </c>
      <c r="T15" s="4">
        <v>0</v>
      </c>
      <c r="U15" s="3">
        <v>0</v>
      </c>
      <c r="V15" s="4">
        <v>0</v>
      </c>
      <c r="W15" s="4">
        <v>0</v>
      </c>
      <c r="X15" s="4">
        <v>0</v>
      </c>
      <c r="Y15" s="4">
        <v>0</v>
      </c>
      <c r="Z15" s="3">
        <v>1</v>
      </c>
      <c r="AA15" s="4">
        <v>0</v>
      </c>
      <c r="AB15" s="4">
        <v>0</v>
      </c>
      <c r="AC15" s="4">
        <v>1</v>
      </c>
      <c r="AD15" s="4">
        <v>0</v>
      </c>
    </row>
    <row r="16" spans="1:30" x14ac:dyDescent="0.25">
      <c r="A16" s="4" t="s">
        <v>84</v>
      </c>
      <c r="B16" s="1">
        <v>1</v>
      </c>
      <c r="C16" s="9">
        <f t="shared" si="6"/>
        <v>3.3921302578018993E-4</v>
      </c>
      <c r="D16" s="28">
        <v>3.4013605442176869</v>
      </c>
      <c r="E16" s="4">
        <v>0</v>
      </c>
      <c r="F16" s="3">
        <v>1</v>
      </c>
      <c r="G16" s="3">
        <v>0</v>
      </c>
      <c r="H16" s="3">
        <v>0</v>
      </c>
      <c r="I16" s="3">
        <v>1</v>
      </c>
      <c r="J16" s="3">
        <v>0</v>
      </c>
      <c r="K16" s="3">
        <v>0</v>
      </c>
      <c r="L16" s="4">
        <v>0</v>
      </c>
      <c r="M16" s="4">
        <v>0</v>
      </c>
      <c r="N16" s="4">
        <v>0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3">
        <v>0</v>
      </c>
      <c r="V16" s="4">
        <v>0</v>
      </c>
      <c r="W16" s="4">
        <v>0</v>
      </c>
      <c r="X16" s="4">
        <v>0</v>
      </c>
      <c r="Y16" s="4">
        <v>0</v>
      </c>
      <c r="Z16" s="3">
        <v>1</v>
      </c>
      <c r="AA16" s="4">
        <v>0</v>
      </c>
      <c r="AB16" s="4">
        <v>0</v>
      </c>
      <c r="AC16" s="4">
        <v>1</v>
      </c>
      <c r="AD16" s="4">
        <v>0</v>
      </c>
    </row>
    <row r="17" spans="1:30" x14ac:dyDescent="0.25">
      <c r="A17" s="4" t="s">
        <v>85</v>
      </c>
      <c r="B17" s="1">
        <v>109</v>
      </c>
      <c r="C17" s="9">
        <f t="shared" si="6"/>
        <v>3.6974219810040704E-2</v>
      </c>
      <c r="D17" s="28">
        <v>27.074018877297565</v>
      </c>
      <c r="E17" s="4">
        <v>0</v>
      </c>
      <c r="F17" s="3">
        <v>109</v>
      </c>
      <c r="G17" s="3">
        <v>12</v>
      </c>
      <c r="H17" s="3">
        <v>0</v>
      </c>
      <c r="I17" s="3">
        <v>97</v>
      </c>
      <c r="J17" s="3">
        <v>0</v>
      </c>
      <c r="K17" s="3">
        <v>101</v>
      </c>
      <c r="L17" s="4">
        <v>12</v>
      </c>
      <c r="M17" s="4">
        <v>0</v>
      </c>
      <c r="N17" s="4">
        <v>89</v>
      </c>
      <c r="O17" s="4">
        <v>0</v>
      </c>
      <c r="P17" s="3">
        <v>6</v>
      </c>
      <c r="Q17" s="4">
        <v>0</v>
      </c>
      <c r="R17" s="4">
        <v>0</v>
      </c>
      <c r="S17" s="4">
        <v>6</v>
      </c>
      <c r="T17" s="4">
        <v>0</v>
      </c>
      <c r="U17" s="3">
        <v>0</v>
      </c>
      <c r="V17" s="4">
        <v>0</v>
      </c>
      <c r="W17" s="4">
        <v>0</v>
      </c>
      <c r="X17" s="4">
        <v>0</v>
      </c>
      <c r="Y17" s="4">
        <v>0</v>
      </c>
      <c r="Z17" s="3">
        <v>2</v>
      </c>
      <c r="AA17" s="4">
        <v>0</v>
      </c>
      <c r="AB17" s="4">
        <v>0</v>
      </c>
      <c r="AC17" s="4">
        <v>2</v>
      </c>
      <c r="AD17" s="4">
        <v>0</v>
      </c>
    </row>
    <row r="18" spans="1:30" x14ac:dyDescent="0.25">
      <c r="A18" s="4" t="s">
        <v>86</v>
      </c>
      <c r="B18" s="1">
        <v>493</v>
      </c>
      <c r="C18" s="9">
        <f t="shared" si="6"/>
        <v>0.16723202170963364</v>
      </c>
      <c r="D18" s="28">
        <v>14.830635942482401</v>
      </c>
      <c r="E18" s="4">
        <v>0</v>
      </c>
      <c r="F18" s="3">
        <v>493</v>
      </c>
      <c r="G18" s="3">
        <v>119</v>
      </c>
      <c r="H18" s="3">
        <v>3</v>
      </c>
      <c r="I18" s="3">
        <v>300</v>
      </c>
      <c r="J18" s="3">
        <v>71</v>
      </c>
      <c r="K18" s="3">
        <v>359</v>
      </c>
      <c r="L18" s="4">
        <v>119</v>
      </c>
      <c r="M18" s="4">
        <v>0</v>
      </c>
      <c r="N18" s="4">
        <v>240</v>
      </c>
      <c r="O18" s="4">
        <v>0</v>
      </c>
      <c r="P18" s="3">
        <v>132</v>
      </c>
      <c r="Q18" s="4">
        <v>0</v>
      </c>
      <c r="R18" s="4">
        <v>3</v>
      </c>
      <c r="S18" s="4">
        <v>58</v>
      </c>
      <c r="T18" s="4">
        <v>71</v>
      </c>
      <c r="U18" s="3">
        <v>0</v>
      </c>
      <c r="V18" s="4">
        <v>0</v>
      </c>
      <c r="W18" s="4">
        <v>0</v>
      </c>
      <c r="X18" s="4">
        <v>0</v>
      </c>
      <c r="Y18" s="4">
        <v>0</v>
      </c>
      <c r="Z18" s="3">
        <v>2</v>
      </c>
      <c r="AA18" s="4">
        <v>0</v>
      </c>
      <c r="AB18" s="4">
        <v>0</v>
      </c>
      <c r="AC18" s="4">
        <v>2</v>
      </c>
      <c r="AD18" s="4">
        <v>0</v>
      </c>
    </row>
    <row r="19" spans="1:30" x14ac:dyDescent="0.25">
      <c r="A19" s="4" t="s">
        <v>87</v>
      </c>
      <c r="B19" s="1">
        <v>104</v>
      </c>
      <c r="C19" s="9">
        <f t="shared" si="6"/>
        <v>3.5278154681139755E-2</v>
      </c>
      <c r="D19" s="28">
        <v>24.75601047369674</v>
      </c>
      <c r="E19" s="4">
        <v>0</v>
      </c>
      <c r="F19" s="3">
        <v>104</v>
      </c>
      <c r="G19" s="3">
        <v>0</v>
      </c>
      <c r="H19" s="3">
        <v>0</v>
      </c>
      <c r="I19" s="3">
        <v>5</v>
      </c>
      <c r="J19" s="3">
        <v>99</v>
      </c>
      <c r="K19" s="3">
        <v>71</v>
      </c>
      <c r="L19" s="4">
        <v>0</v>
      </c>
      <c r="M19" s="4">
        <v>0</v>
      </c>
      <c r="N19" s="4">
        <v>2</v>
      </c>
      <c r="O19" s="4">
        <v>69</v>
      </c>
      <c r="P19" s="3">
        <v>18</v>
      </c>
      <c r="Q19" s="4">
        <v>0</v>
      </c>
      <c r="R19" s="4">
        <v>0</v>
      </c>
      <c r="S19" s="4">
        <v>0</v>
      </c>
      <c r="T19" s="4">
        <v>18</v>
      </c>
      <c r="U19" s="3">
        <v>0</v>
      </c>
      <c r="V19" s="4">
        <v>0</v>
      </c>
      <c r="W19" s="4">
        <v>0</v>
      </c>
      <c r="X19" s="4">
        <v>0</v>
      </c>
      <c r="Y19" s="4">
        <v>0</v>
      </c>
      <c r="Z19" s="3">
        <v>15</v>
      </c>
      <c r="AA19" s="4">
        <v>0</v>
      </c>
      <c r="AB19" s="4">
        <v>0</v>
      </c>
      <c r="AC19" s="4">
        <v>3</v>
      </c>
      <c r="AD19" s="4">
        <v>12</v>
      </c>
    </row>
    <row r="20" spans="1:30" x14ac:dyDescent="0.25">
      <c r="A20" s="4" t="s">
        <v>88</v>
      </c>
      <c r="B20" s="1">
        <v>1</v>
      </c>
      <c r="C20" s="9">
        <f t="shared" si="6"/>
        <v>3.3921302578018993E-4</v>
      </c>
      <c r="D20" s="28">
        <v>1.9083969465648853</v>
      </c>
      <c r="E20" s="4">
        <v>0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4">
        <v>0</v>
      </c>
      <c r="M20" s="4">
        <v>0</v>
      </c>
      <c r="N20" s="4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3">
        <v>0</v>
      </c>
      <c r="V20" s="4">
        <v>0</v>
      </c>
      <c r="W20" s="4">
        <v>0</v>
      </c>
      <c r="X20" s="4">
        <v>0</v>
      </c>
      <c r="Y20" s="4">
        <v>0</v>
      </c>
      <c r="Z20" s="3">
        <v>1</v>
      </c>
      <c r="AA20" s="4">
        <v>0</v>
      </c>
      <c r="AB20" s="4">
        <v>0</v>
      </c>
      <c r="AC20" s="4">
        <v>1</v>
      </c>
      <c r="AD20" s="4">
        <v>0</v>
      </c>
    </row>
    <row r="21" spans="1:30" x14ac:dyDescent="0.25">
      <c r="A21" s="4" t="s">
        <v>89</v>
      </c>
      <c r="B21" s="1">
        <v>23</v>
      </c>
      <c r="C21" s="9">
        <f t="shared" si="6"/>
        <v>7.8018995929443691E-3</v>
      </c>
      <c r="D21" s="28">
        <v>6.177813591189901</v>
      </c>
      <c r="E21" s="4">
        <v>0</v>
      </c>
      <c r="F21" s="3">
        <v>23</v>
      </c>
      <c r="G21" s="3">
        <v>0</v>
      </c>
      <c r="H21" s="3">
        <v>0</v>
      </c>
      <c r="I21" s="3">
        <v>23</v>
      </c>
      <c r="J21" s="3">
        <v>0</v>
      </c>
      <c r="K21" s="3">
        <v>1</v>
      </c>
      <c r="L21" s="4">
        <v>0</v>
      </c>
      <c r="M21" s="4">
        <v>0</v>
      </c>
      <c r="N21" s="4">
        <v>1</v>
      </c>
      <c r="O21" s="4">
        <v>0</v>
      </c>
      <c r="P21" s="3">
        <v>21</v>
      </c>
      <c r="Q21" s="4">
        <v>0</v>
      </c>
      <c r="R21" s="4">
        <v>0</v>
      </c>
      <c r="S21" s="4">
        <v>21</v>
      </c>
      <c r="T21" s="4">
        <v>0</v>
      </c>
      <c r="U21" s="3">
        <v>0</v>
      </c>
      <c r="V21" s="4">
        <v>0</v>
      </c>
      <c r="W21" s="4">
        <v>0</v>
      </c>
      <c r="X21" s="4">
        <v>0</v>
      </c>
      <c r="Y21" s="4">
        <v>0</v>
      </c>
      <c r="Z21" s="3">
        <v>1</v>
      </c>
      <c r="AA21" s="4">
        <v>0</v>
      </c>
      <c r="AB21" s="4">
        <v>0</v>
      </c>
      <c r="AC21" s="4">
        <v>1</v>
      </c>
      <c r="AD21" s="4">
        <v>0</v>
      </c>
    </row>
    <row r="22" spans="1:30" x14ac:dyDescent="0.25">
      <c r="A22" s="4" t="s">
        <v>90</v>
      </c>
      <c r="B22" s="1">
        <v>123</v>
      </c>
      <c r="C22" s="9">
        <f t="shared" si="6"/>
        <v>4.1723202170963362E-2</v>
      </c>
      <c r="D22" s="28">
        <v>23.089919279143981</v>
      </c>
      <c r="E22" s="4">
        <v>0</v>
      </c>
      <c r="F22" s="3">
        <v>123</v>
      </c>
      <c r="G22" s="3">
        <v>0</v>
      </c>
      <c r="H22" s="3">
        <v>0</v>
      </c>
      <c r="I22" s="3">
        <v>123</v>
      </c>
      <c r="J22" s="3">
        <v>0</v>
      </c>
      <c r="K22" s="3">
        <v>121</v>
      </c>
      <c r="L22" s="4">
        <v>0</v>
      </c>
      <c r="M22" s="4">
        <v>0</v>
      </c>
      <c r="N22" s="4">
        <v>121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3">
        <v>0</v>
      </c>
      <c r="V22" s="4">
        <v>0</v>
      </c>
      <c r="W22" s="4">
        <v>0</v>
      </c>
      <c r="X22" s="4">
        <v>0</v>
      </c>
      <c r="Y22" s="4">
        <v>0</v>
      </c>
      <c r="Z22" s="3">
        <v>2</v>
      </c>
      <c r="AA22" s="4">
        <v>0</v>
      </c>
      <c r="AB22" s="4">
        <v>0</v>
      </c>
      <c r="AC22" s="4">
        <v>2</v>
      </c>
      <c r="AD22" s="4">
        <v>0</v>
      </c>
    </row>
    <row r="23" spans="1:30" x14ac:dyDescent="0.25">
      <c r="A23" s="4" t="s">
        <v>91</v>
      </c>
      <c r="B23" s="1">
        <v>123</v>
      </c>
      <c r="C23" s="9">
        <f t="shared" si="6"/>
        <v>4.1723202170963362E-2</v>
      </c>
      <c r="D23" s="28">
        <v>35.032754201082312</v>
      </c>
      <c r="E23" s="4">
        <v>0</v>
      </c>
      <c r="F23" s="3">
        <v>123</v>
      </c>
      <c r="G23" s="3">
        <v>0</v>
      </c>
      <c r="H23" s="3">
        <v>0</v>
      </c>
      <c r="I23" s="3">
        <v>77</v>
      </c>
      <c r="J23" s="3">
        <v>46</v>
      </c>
      <c r="K23" s="3">
        <v>122</v>
      </c>
      <c r="L23" s="4">
        <v>0</v>
      </c>
      <c r="M23" s="4">
        <v>0</v>
      </c>
      <c r="N23" s="4">
        <v>76</v>
      </c>
      <c r="O23" s="4">
        <v>46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3">
        <v>0</v>
      </c>
      <c r="V23" s="4">
        <v>0</v>
      </c>
      <c r="W23" s="4">
        <v>0</v>
      </c>
      <c r="X23" s="4">
        <v>0</v>
      </c>
      <c r="Y23" s="4">
        <v>0</v>
      </c>
      <c r="Z23" s="3">
        <v>1</v>
      </c>
      <c r="AA23" s="4">
        <v>0</v>
      </c>
      <c r="AB23" s="4">
        <v>0</v>
      </c>
      <c r="AC23" s="4">
        <v>1</v>
      </c>
      <c r="AD23" s="4">
        <v>0</v>
      </c>
    </row>
    <row r="24" spans="1:30" x14ac:dyDescent="0.25">
      <c r="A24" s="12" t="s">
        <v>138</v>
      </c>
      <c r="B24" s="22">
        <f>SUM(B5:B23)</f>
        <v>2948</v>
      </c>
      <c r="C24" s="14">
        <f t="shared" si="6"/>
        <v>1</v>
      </c>
      <c r="D24" s="14"/>
      <c r="E24" s="15">
        <f>SUM(E7:E23)</f>
        <v>6</v>
      </c>
      <c r="F24" s="15">
        <f>SUM(F6:F23)</f>
        <v>2942</v>
      </c>
      <c r="G24" s="15">
        <f t="shared" ref="G24:AD24" si="7">SUM(G6:G23)</f>
        <v>162</v>
      </c>
      <c r="H24" s="15">
        <f t="shared" si="7"/>
        <v>525</v>
      </c>
      <c r="I24" s="15">
        <f t="shared" si="7"/>
        <v>1823</v>
      </c>
      <c r="J24" s="15">
        <f t="shared" si="7"/>
        <v>432</v>
      </c>
      <c r="K24" s="15">
        <f t="shared" si="7"/>
        <v>1620</v>
      </c>
      <c r="L24" s="15">
        <f t="shared" si="7"/>
        <v>162</v>
      </c>
      <c r="M24" s="15">
        <f t="shared" si="7"/>
        <v>66</v>
      </c>
      <c r="N24" s="15">
        <f t="shared" si="7"/>
        <v>1148</v>
      </c>
      <c r="O24" s="15">
        <f t="shared" si="7"/>
        <v>244</v>
      </c>
      <c r="P24" s="15">
        <f t="shared" si="7"/>
        <v>1236</v>
      </c>
      <c r="Q24" s="15">
        <f t="shared" si="7"/>
        <v>0</v>
      </c>
      <c r="R24" s="15">
        <f t="shared" si="7"/>
        <v>443</v>
      </c>
      <c r="S24" s="15">
        <f t="shared" si="7"/>
        <v>617</v>
      </c>
      <c r="T24" s="15">
        <f t="shared" si="7"/>
        <v>176</v>
      </c>
      <c r="U24" s="15">
        <f t="shared" si="7"/>
        <v>0</v>
      </c>
      <c r="V24" s="15">
        <f t="shared" si="7"/>
        <v>0</v>
      </c>
      <c r="W24" s="15">
        <f t="shared" si="7"/>
        <v>0</v>
      </c>
      <c r="X24" s="15">
        <f t="shared" si="7"/>
        <v>0</v>
      </c>
      <c r="Y24" s="15">
        <f t="shared" si="7"/>
        <v>0</v>
      </c>
      <c r="Z24" s="15">
        <f t="shared" si="7"/>
        <v>86</v>
      </c>
      <c r="AA24" s="15">
        <f t="shared" si="7"/>
        <v>0</v>
      </c>
      <c r="AB24" s="15">
        <f t="shared" si="7"/>
        <v>16</v>
      </c>
      <c r="AC24" s="15">
        <f t="shared" si="7"/>
        <v>58</v>
      </c>
      <c r="AD24" s="15">
        <f t="shared" si="7"/>
        <v>12</v>
      </c>
    </row>
    <row r="25" spans="1:30" x14ac:dyDescent="0.25">
      <c r="A25" s="12" t="s">
        <v>136</v>
      </c>
      <c r="B25" s="16" t="s">
        <v>137</v>
      </c>
      <c r="C25" s="16" t="s">
        <v>137</v>
      </c>
      <c r="D25" s="16"/>
      <c r="E25" s="16" t="s">
        <v>137</v>
      </c>
      <c r="F25" s="17">
        <f>SUM(G25:J25)</f>
        <v>1</v>
      </c>
      <c r="G25" s="18">
        <f>G24/$F24</f>
        <v>5.5064581917063225E-2</v>
      </c>
      <c r="H25" s="18">
        <f t="shared" ref="H25:AD25" si="8">H24/$F24</f>
        <v>0.17845003399048268</v>
      </c>
      <c r="I25" s="18">
        <f t="shared" si="8"/>
        <v>0.61964649898028556</v>
      </c>
      <c r="J25" s="18">
        <f t="shared" si="8"/>
        <v>0.14683888511216858</v>
      </c>
      <c r="K25" s="18">
        <f t="shared" si="8"/>
        <v>0.55064581917063227</v>
      </c>
      <c r="L25" s="18">
        <f t="shared" si="8"/>
        <v>5.5064581917063225E-2</v>
      </c>
      <c r="M25" s="18">
        <f t="shared" si="8"/>
        <v>2.2433718558803536E-2</v>
      </c>
      <c r="N25" s="18">
        <f t="shared" si="8"/>
        <v>0.39021074099252212</v>
      </c>
      <c r="O25" s="18">
        <f t="shared" si="8"/>
        <v>8.2936777702243378E-2</v>
      </c>
      <c r="P25" s="18">
        <f t="shared" si="8"/>
        <v>0.42012236573759348</v>
      </c>
      <c r="Q25" s="18">
        <f t="shared" si="8"/>
        <v>0</v>
      </c>
      <c r="R25" s="18">
        <f t="shared" si="8"/>
        <v>0.15057783820530252</v>
      </c>
      <c r="S25" s="18">
        <f t="shared" si="8"/>
        <v>0.20972127804214818</v>
      </c>
      <c r="T25" s="18">
        <f t="shared" si="8"/>
        <v>5.9823249490142762E-2</v>
      </c>
      <c r="U25" s="18">
        <f t="shared" si="8"/>
        <v>0</v>
      </c>
      <c r="V25" s="18">
        <f t="shared" si="8"/>
        <v>0</v>
      </c>
      <c r="W25" s="18">
        <f t="shared" si="8"/>
        <v>0</v>
      </c>
      <c r="X25" s="18">
        <f t="shared" si="8"/>
        <v>0</v>
      </c>
      <c r="Y25" s="18">
        <f t="shared" si="8"/>
        <v>0</v>
      </c>
      <c r="Z25" s="18">
        <f t="shared" si="8"/>
        <v>2.9231815091774305E-2</v>
      </c>
      <c r="AA25" s="18">
        <f t="shared" si="8"/>
        <v>0</v>
      </c>
      <c r="AB25" s="18">
        <f t="shared" si="8"/>
        <v>5.4384772263766142E-3</v>
      </c>
      <c r="AC25" s="18">
        <f t="shared" si="8"/>
        <v>1.9714479945615229E-2</v>
      </c>
      <c r="AD25" s="18">
        <f t="shared" si="8"/>
        <v>4.0788579197824611E-3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80AA-B54D-455C-988A-8F23A95782F1}">
  <dimension ref="A1:AD11"/>
  <sheetViews>
    <sheetView workbookViewId="0">
      <selection activeCell="J18" sqref="J18"/>
    </sheetView>
  </sheetViews>
  <sheetFormatPr baseColWidth="10" defaultRowHeight="15" x14ac:dyDescent="0.25"/>
  <cols>
    <col min="1" max="1" width="18.7109375" style="2" bestFit="1" customWidth="1"/>
    <col min="2" max="6" width="11.42578125" style="2"/>
    <col min="7" max="7" width="12.7109375" style="2" customWidth="1"/>
    <col min="8" max="16384" width="11.42578125" style="2"/>
  </cols>
  <sheetData>
    <row r="1" spans="1:30" ht="26.25" x14ac:dyDescent="0.4">
      <c r="A1" s="25" t="s">
        <v>144</v>
      </c>
    </row>
    <row r="2" spans="1:30" ht="21" x14ac:dyDescent="0.35">
      <c r="A2" s="26" t="s">
        <v>147</v>
      </c>
    </row>
    <row r="3" spans="1:30" x14ac:dyDescent="0.25">
      <c r="K3" s="43" t="s">
        <v>127</v>
      </c>
      <c r="L3" s="43"/>
      <c r="M3" s="43"/>
      <c r="N3" s="43"/>
      <c r="O3" s="43"/>
      <c r="P3" s="43" t="s">
        <v>133</v>
      </c>
      <c r="Q3" s="43"/>
      <c r="R3" s="43"/>
      <c r="S3" s="43"/>
      <c r="T3" s="43"/>
      <c r="U3" s="43" t="s">
        <v>134</v>
      </c>
      <c r="V3" s="43"/>
      <c r="W3" s="43"/>
      <c r="X3" s="43"/>
      <c r="Y3" s="43"/>
      <c r="Z3" s="43" t="s">
        <v>135</v>
      </c>
      <c r="AA3" s="43"/>
      <c r="AB3" s="43"/>
      <c r="AC3" s="43"/>
      <c r="AD3" s="43"/>
    </row>
    <row r="4" spans="1:30" ht="60" x14ac:dyDescent="0.25">
      <c r="A4" s="6" t="s">
        <v>0</v>
      </c>
      <c r="B4" s="6" t="s">
        <v>126</v>
      </c>
      <c r="C4" s="6" t="s">
        <v>60</v>
      </c>
      <c r="D4" s="6" t="s">
        <v>148</v>
      </c>
      <c r="E4" s="5" t="s">
        <v>35</v>
      </c>
      <c r="F4" s="5" t="s">
        <v>126</v>
      </c>
      <c r="G4" s="6" t="s">
        <v>36</v>
      </c>
      <c r="H4" s="6" t="s">
        <v>37</v>
      </c>
      <c r="I4" s="6" t="s">
        <v>38</v>
      </c>
      <c r="J4" s="6" t="s">
        <v>39</v>
      </c>
      <c r="K4" s="6" t="s">
        <v>128</v>
      </c>
      <c r="L4" s="7" t="s">
        <v>131</v>
      </c>
      <c r="M4" s="7" t="s">
        <v>129</v>
      </c>
      <c r="N4" s="7" t="s">
        <v>130</v>
      </c>
      <c r="O4" s="7" t="s">
        <v>132</v>
      </c>
      <c r="P4" s="6" t="s">
        <v>128</v>
      </c>
      <c r="Q4" s="7" t="s">
        <v>131</v>
      </c>
      <c r="R4" s="7" t="s">
        <v>129</v>
      </c>
      <c r="S4" s="7" t="s">
        <v>130</v>
      </c>
      <c r="T4" s="7" t="s">
        <v>132</v>
      </c>
      <c r="U4" s="6" t="s">
        <v>128</v>
      </c>
      <c r="V4" s="7" t="s">
        <v>131</v>
      </c>
      <c r="W4" s="7" t="s">
        <v>129</v>
      </c>
      <c r="X4" s="7" t="s">
        <v>130</v>
      </c>
      <c r="Y4" s="7" t="s">
        <v>132</v>
      </c>
      <c r="Z4" s="6" t="s">
        <v>128</v>
      </c>
      <c r="AA4" s="7" t="s">
        <v>131</v>
      </c>
      <c r="AB4" s="7" t="s">
        <v>129</v>
      </c>
      <c r="AC4" s="7" t="s">
        <v>130</v>
      </c>
      <c r="AD4" s="7" t="s">
        <v>132</v>
      </c>
    </row>
    <row r="5" spans="1:30" s="40" customFormat="1" x14ac:dyDescent="0.25">
      <c r="A5" s="33" t="s">
        <v>152</v>
      </c>
      <c r="B5" s="1">
        <v>223</v>
      </c>
      <c r="C5" s="35">
        <f>B5/B10</f>
        <v>0.70347003154574128</v>
      </c>
      <c r="D5" s="1">
        <v>10.874865892909392</v>
      </c>
      <c r="E5" s="4">
        <v>0</v>
      </c>
      <c r="F5" s="3">
        <f t="shared" ref="F5" si="0">SUM(G5:J5)</f>
        <v>223</v>
      </c>
      <c r="G5" s="3">
        <f t="shared" ref="G5:J5" si="1">L5+Q5+V5+AA5</f>
        <v>0</v>
      </c>
      <c r="H5" s="3">
        <f t="shared" si="1"/>
        <v>2</v>
      </c>
      <c r="I5" s="3">
        <f t="shared" si="1"/>
        <v>170</v>
      </c>
      <c r="J5" s="3">
        <f t="shared" si="1"/>
        <v>51</v>
      </c>
      <c r="K5" s="3">
        <f t="shared" ref="K5" si="2">SUM(L5:O5)</f>
        <v>106</v>
      </c>
      <c r="L5" s="4">
        <v>0</v>
      </c>
      <c r="M5" s="4">
        <v>0</v>
      </c>
      <c r="N5" s="4">
        <v>106</v>
      </c>
      <c r="O5" s="4">
        <v>0</v>
      </c>
      <c r="P5" s="3">
        <f t="shared" ref="P5" si="3">SUM(Q5:T5)</f>
        <v>115</v>
      </c>
      <c r="Q5" s="4">
        <v>0</v>
      </c>
      <c r="R5" s="4">
        <v>2</v>
      </c>
      <c r="S5" s="4">
        <v>62</v>
      </c>
      <c r="T5" s="4">
        <v>51</v>
      </c>
      <c r="U5" s="3">
        <f t="shared" ref="U5" si="4">SUM(V5:Y5)</f>
        <v>0</v>
      </c>
      <c r="V5" s="4">
        <v>0</v>
      </c>
      <c r="W5" s="4">
        <v>0</v>
      </c>
      <c r="X5" s="4">
        <v>0</v>
      </c>
      <c r="Y5" s="4">
        <v>0</v>
      </c>
      <c r="Z5" s="3">
        <f t="shared" ref="Z5" si="5">SUM(AA5:AD5)</f>
        <v>2</v>
      </c>
      <c r="AA5" s="4">
        <v>0</v>
      </c>
      <c r="AB5" s="4">
        <v>0</v>
      </c>
      <c r="AC5" s="4">
        <v>2</v>
      </c>
      <c r="AD5" s="4">
        <v>0</v>
      </c>
    </row>
    <row r="6" spans="1:30" x14ac:dyDescent="0.25">
      <c r="A6" s="4" t="s">
        <v>92</v>
      </c>
      <c r="B6" s="1">
        <v>1</v>
      </c>
      <c r="C6" s="9">
        <f t="shared" ref="C6:C10" si="6">B6/$B$10</f>
        <v>3.1545741324921135E-3</v>
      </c>
      <c r="D6" s="9">
        <v>1.3908205841446453</v>
      </c>
      <c r="E6" s="4">
        <v>0</v>
      </c>
      <c r="F6" s="3">
        <v>1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4">
        <v>0</v>
      </c>
      <c r="M6" s="4">
        <v>0</v>
      </c>
      <c r="N6" s="4">
        <v>0</v>
      </c>
      <c r="O6" s="4">
        <v>0</v>
      </c>
      <c r="P6" s="3">
        <v>0</v>
      </c>
      <c r="Q6" s="4">
        <v>0</v>
      </c>
      <c r="R6" s="4">
        <v>0</v>
      </c>
      <c r="S6" s="4">
        <v>0</v>
      </c>
      <c r="T6" s="4">
        <v>0</v>
      </c>
      <c r="U6" s="3">
        <v>0</v>
      </c>
      <c r="V6" s="4">
        <v>0</v>
      </c>
      <c r="W6" s="4">
        <v>0</v>
      </c>
      <c r="X6" s="4">
        <v>0</v>
      </c>
      <c r="Y6" s="4">
        <v>0</v>
      </c>
      <c r="Z6" s="3">
        <v>1</v>
      </c>
      <c r="AA6" s="4">
        <v>0</v>
      </c>
      <c r="AB6" s="4">
        <v>0</v>
      </c>
      <c r="AC6" s="4">
        <v>1</v>
      </c>
      <c r="AD6" s="4">
        <v>0</v>
      </c>
    </row>
    <row r="7" spans="1:30" x14ac:dyDescent="0.25">
      <c r="A7" s="4" t="s">
        <v>93</v>
      </c>
      <c r="B7" s="1">
        <v>2</v>
      </c>
      <c r="C7" s="9">
        <f t="shared" si="6"/>
        <v>6.3091482649842269E-3</v>
      </c>
      <c r="D7" s="9">
        <v>0.83298625572678053</v>
      </c>
      <c r="E7" s="4">
        <v>0</v>
      </c>
      <c r="F7" s="3">
        <v>2</v>
      </c>
      <c r="G7" s="3">
        <v>0</v>
      </c>
      <c r="H7" s="3">
        <v>0</v>
      </c>
      <c r="I7" s="3">
        <v>2</v>
      </c>
      <c r="J7" s="3">
        <v>0</v>
      </c>
      <c r="K7" s="3">
        <v>2</v>
      </c>
      <c r="L7" s="4">
        <v>0</v>
      </c>
      <c r="M7" s="4">
        <v>0</v>
      </c>
      <c r="N7" s="4">
        <v>2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0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5">
      <c r="A8" s="4" t="s">
        <v>94</v>
      </c>
      <c r="B8" s="1">
        <v>42</v>
      </c>
      <c r="C8" s="9">
        <f t="shared" si="6"/>
        <v>0.13249211356466878</v>
      </c>
      <c r="D8" s="9">
        <v>29.186935371785964</v>
      </c>
      <c r="E8" s="4">
        <v>0</v>
      </c>
      <c r="F8" s="3">
        <v>42</v>
      </c>
      <c r="G8" s="3">
        <v>0</v>
      </c>
      <c r="H8" s="3">
        <v>0</v>
      </c>
      <c r="I8" s="3">
        <v>42</v>
      </c>
      <c r="J8" s="3">
        <v>0</v>
      </c>
      <c r="K8" s="3">
        <v>40</v>
      </c>
      <c r="L8" s="4">
        <v>0</v>
      </c>
      <c r="M8" s="4">
        <v>0</v>
      </c>
      <c r="N8" s="4">
        <v>40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2</v>
      </c>
      <c r="AA8" s="4">
        <v>0</v>
      </c>
      <c r="AB8" s="4">
        <v>0</v>
      </c>
      <c r="AC8" s="4">
        <v>2</v>
      </c>
      <c r="AD8" s="4">
        <v>0</v>
      </c>
    </row>
    <row r="9" spans="1:30" x14ac:dyDescent="0.25">
      <c r="A9" s="4" t="s">
        <v>95</v>
      </c>
      <c r="B9" s="1">
        <v>49</v>
      </c>
      <c r="C9" s="9">
        <f t="shared" si="6"/>
        <v>0.15457413249211358</v>
      </c>
      <c r="D9" s="9">
        <v>10.374761803938174</v>
      </c>
      <c r="E9" s="4">
        <v>0</v>
      </c>
      <c r="F9" s="3">
        <v>49</v>
      </c>
      <c r="G9" s="3">
        <v>0</v>
      </c>
      <c r="H9" s="3">
        <v>0</v>
      </c>
      <c r="I9" s="3">
        <v>49</v>
      </c>
      <c r="J9" s="3">
        <v>0</v>
      </c>
      <c r="K9" s="3">
        <v>47</v>
      </c>
      <c r="L9" s="4">
        <v>0</v>
      </c>
      <c r="M9" s="4">
        <v>0</v>
      </c>
      <c r="N9" s="4">
        <v>47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2</v>
      </c>
      <c r="AA9" s="4">
        <v>0</v>
      </c>
      <c r="AB9" s="4">
        <v>0</v>
      </c>
      <c r="AC9" s="4">
        <v>2</v>
      </c>
      <c r="AD9" s="4">
        <v>0</v>
      </c>
    </row>
    <row r="10" spans="1:30" x14ac:dyDescent="0.25">
      <c r="A10" s="12" t="s">
        <v>139</v>
      </c>
      <c r="B10" s="22">
        <f>SUM(B4:B9)</f>
        <v>317</v>
      </c>
      <c r="C10" s="14">
        <f t="shared" si="6"/>
        <v>1</v>
      </c>
      <c r="D10" s="14"/>
      <c r="E10" s="16" t="s">
        <v>137</v>
      </c>
      <c r="F10" s="15">
        <f>SUM(F5:F9)</f>
        <v>317</v>
      </c>
      <c r="G10" s="15">
        <f t="shared" ref="G10:AD10" si="7">SUM(G5:G9)</f>
        <v>0</v>
      </c>
      <c r="H10" s="15">
        <f t="shared" si="7"/>
        <v>2</v>
      </c>
      <c r="I10" s="15">
        <f t="shared" si="7"/>
        <v>264</v>
      </c>
      <c r="J10" s="15">
        <f t="shared" si="7"/>
        <v>51</v>
      </c>
      <c r="K10" s="15">
        <f t="shared" si="7"/>
        <v>195</v>
      </c>
      <c r="L10" s="15">
        <f t="shared" si="7"/>
        <v>0</v>
      </c>
      <c r="M10" s="15">
        <f t="shared" si="7"/>
        <v>0</v>
      </c>
      <c r="N10" s="15">
        <f t="shared" si="7"/>
        <v>195</v>
      </c>
      <c r="O10" s="15">
        <f t="shared" si="7"/>
        <v>0</v>
      </c>
      <c r="P10" s="15">
        <f t="shared" si="7"/>
        <v>115</v>
      </c>
      <c r="Q10" s="15">
        <f t="shared" si="7"/>
        <v>0</v>
      </c>
      <c r="R10" s="15">
        <f t="shared" si="7"/>
        <v>2</v>
      </c>
      <c r="S10" s="15">
        <f t="shared" si="7"/>
        <v>62</v>
      </c>
      <c r="T10" s="15">
        <f t="shared" si="7"/>
        <v>51</v>
      </c>
      <c r="U10" s="15">
        <f t="shared" si="7"/>
        <v>0</v>
      </c>
      <c r="V10" s="15">
        <f t="shared" si="7"/>
        <v>0</v>
      </c>
      <c r="W10" s="15">
        <f t="shared" si="7"/>
        <v>0</v>
      </c>
      <c r="X10" s="15">
        <f t="shared" si="7"/>
        <v>0</v>
      </c>
      <c r="Y10" s="15">
        <f t="shared" si="7"/>
        <v>0</v>
      </c>
      <c r="Z10" s="15">
        <f t="shared" si="7"/>
        <v>7</v>
      </c>
      <c r="AA10" s="15">
        <f t="shared" si="7"/>
        <v>0</v>
      </c>
      <c r="AB10" s="15">
        <f t="shared" si="7"/>
        <v>0</v>
      </c>
      <c r="AC10" s="15">
        <f t="shared" si="7"/>
        <v>7</v>
      </c>
      <c r="AD10" s="15">
        <f t="shared" si="7"/>
        <v>0</v>
      </c>
    </row>
    <row r="11" spans="1:30" x14ac:dyDescent="0.25">
      <c r="A11" s="12" t="s">
        <v>136</v>
      </c>
      <c r="B11" s="16" t="s">
        <v>137</v>
      </c>
      <c r="C11" s="16" t="s">
        <v>137</v>
      </c>
      <c r="D11" s="16"/>
      <c r="E11" s="16" t="s">
        <v>137</v>
      </c>
      <c r="F11" s="17">
        <f>SUM(G11:J11)</f>
        <v>1</v>
      </c>
      <c r="G11" s="18">
        <f>G10/$F10</f>
        <v>0</v>
      </c>
      <c r="H11" s="18">
        <f t="shared" ref="H11:AD11" si="8">H10/$F10</f>
        <v>6.3091482649842269E-3</v>
      </c>
      <c r="I11" s="18">
        <f t="shared" si="8"/>
        <v>0.83280757097791802</v>
      </c>
      <c r="J11" s="18">
        <f t="shared" si="8"/>
        <v>0.16088328075709779</v>
      </c>
      <c r="K11" s="18">
        <f t="shared" si="8"/>
        <v>0.6151419558359621</v>
      </c>
      <c r="L11" s="18">
        <f t="shared" si="8"/>
        <v>0</v>
      </c>
      <c r="M11" s="18">
        <f t="shared" si="8"/>
        <v>0</v>
      </c>
      <c r="N11" s="18">
        <f t="shared" si="8"/>
        <v>0.6151419558359621</v>
      </c>
      <c r="O11" s="18">
        <f t="shared" si="8"/>
        <v>0</v>
      </c>
      <c r="P11" s="18">
        <f t="shared" si="8"/>
        <v>0.36277602523659308</v>
      </c>
      <c r="Q11" s="18">
        <f t="shared" si="8"/>
        <v>0</v>
      </c>
      <c r="R11" s="18">
        <f t="shared" si="8"/>
        <v>6.3091482649842269E-3</v>
      </c>
      <c r="S11" s="18">
        <f t="shared" si="8"/>
        <v>0.19558359621451105</v>
      </c>
      <c r="T11" s="18">
        <f t="shared" si="8"/>
        <v>0.16088328075709779</v>
      </c>
      <c r="U11" s="18">
        <f t="shared" si="8"/>
        <v>0</v>
      </c>
      <c r="V11" s="18">
        <f t="shared" si="8"/>
        <v>0</v>
      </c>
      <c r="W11" s="18">
        <f t="shared" si="8"/>
        <v>0</v>
      </c>
      <c r="X11" s="18">
        <f t="shared" si="8"/>
        <v>0</v>
      </c>
      <c r="Y11" s="18">
        <f t="shared" si="8"/>
        <v>0</v>
      </c>
      <c r="Z11" s="18">
        <f t="shared" si="8"/>
        <v>2.2082018927444796E-2</v>
      </c>
      <c r="AA11" s="18">
        <f t="shared" si="8"/>
        <v>0</v>
      </c>
      <c r="AB11" s="18">
        <f t="shared" si="8"/>
        <v>0</v>
      </c>
      <c r="AC11" s="18">
        <f t="shared" si="8"/>
        <v>2.2082018927444796E-2</v>
      </c>
      <c r="AD11" s="18">
        <f t="shared" si="8"/>
        <v>0</v>
      </c>
    </row>
  </sheetData>
  <mergeCells count="4">
    <mergeCell ref="K3:O3"/>
    <mergeCell ref="P3:T3"/>
    <mergeCell ref="U3:Y3"/>
    <mergeCell ref="Z3:A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BC83-45EE-4D40-B038-85BB468C4551}">
  <dimension ref="A1:AD16"/>
  <sheetViews>
    <sheetView workbookViewId="0">
      <selection activeCell="E15" sqref="E15:AD15"/>
    </sheetView>
  </sheetViews>
  <sheetFormatPr baseColWidth="10" defaultRowHeight="15" x14ac:dyDescent="0.25"/>
  <cols>
    <col min="1" max="1" width="25.140625" style="2" bestFit="1" customWidth="1"/>
    <col min="2" max="6" width="11.42578125" style="2"/>
    <col min="7" max="7" width="12.42578125" style="2" customWidth="1"/>
    <col min="8" max="16384" width="11.42578125" style="2"/>
  </cols>
  <sheetData>
    <row r="1" spans="1:30" ht="26.25" x14ac:dyDescent="0.4">
      <c r="A1" s="25" t="s">
        <v>145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6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s="40" customFormat="1" x14ac:dyDescent="0.25">
      <c r="A6" s="41" t="s">
        <v>153</v>
      </c>
      <c r="B6" s="1">
        <v>34</v>
      </c>
      <c r="C6" s="35">
        <f>B6/B15</f>
        <v>7.5388026607538808E-2</v>
      </c>
      <c r="D6" s="38">
        <v>10.585305105853053</v>
      </c>
      <c r="E6" s="4">
        <v>0</v>
      </c>
      <c r="F6" s="3">
        <f t="shared" ref="F6" si="0">SUM(G6:J6)</f>
        <v>34</v>
      </c>
      <c r="G6" s="3">
        <f t="shared" ref="G6:J6" si="1">L6+Q6+V6+AA6</f>
        <v>0</v>
      </c>
      <c r="H6" s="3">
        <f t="shared" si="1"/>
        <v>0</v>
      </c>
      <c r="I6" s="3">
        <f t="shared" si="1"/>
        <v>1</v>
      </c>
      <c r="J6" s="3">
        <f t="shared" si="1"/>
        <v>33</v>
      </c>
      <c r="K6" s="3">
        <f t="shared" ref="K6" si="2">SUM(L6:O6)</f>
        <v>18</v>
      </c>
      <c r="L6" s="4">
        <v>0</v>
      </c>
      <c r="M6" s="4">
        <v>0</v>
      </c>
      <c r="N6" s="4">
        <v>0</v>
      </c>
      <c r="O6" s="4">
        <v>18</v>
      </c>
      <c r="P6" s="3">
        <f t="shared" ref="P6" si="3">SUM(Q6:T6)</f>
        <v>15</v>
      </c>
      <c r="Q6" s="4">
        <v>0</v>
      </c>
      <c r="R6" s="4">
        <v>0</v>
      </c>
      <c r="S6" s="4">
        <v>0</v>
      </c>
      <c r="T6" s="4">
        <v>15</v>
      </c>
      <c r="U6" s="3">
        <f t="shared" ref="U6" si="4">SUM(V6:Y6)</f>
        <v>0</v>
      </c>
      <c r="V6" s="4">
        <v>0</v>
      </c>
      <c r="W6" s="4">
        <v>0</v>
      </c>
      <c r="X6" s="4">
        <v>0</v>
      </c>
      <c r="Y6" s="4">
        <v>0</v>
      </c>
      <c r="Z6" s="3">
        <f t="shared" ref="Z6" si="5">SUM(AA6:AD6)</f>
        <v>1</v>
      </c>
      <c r="AA6" s="4">
        <v>0</v>
      </c>
      <c r="AB6" s="4">
        <v>0</v>
      </c>
      <c r="AC6" s="4">
        <v>1</v>
      </c>
      <c r="AD6" s="4">
        <v>0</v>
      </c>
    </row>
    <row r="7" spans="1:30" x14ac:dyDescent="0.25">
      <c r="A7" s="4" t="s">
        <v>96</v>
      </c>
      <c r="B7" s="1">
        <v>10</v>
      </c>
      <c r="C7" s="9">
        <f t="shared" ref="C7:C15" si="6">B7/$B$15</f>
        <v>2.2172949002217297E-2</v>
      </c>
      <c r="D7" s="28">
        <v>4.0209087253719336</v>
      </c>
      <c r="E7" s="4">
        <v>0</v>
      </c>
      <c r="F7" s="3">
        <v>10</v>
      </c>
      <c r="G7" s="3">
        <v>0</v>
      </c>
      <c r="H7" s="3">
        <v>0</v>
      </c>
      <c r="I7" s="3">
        <v>0</v>
      </c>
      <c r="J7" s="3">
        <v>10</v>
      </c>
      <c r="K7" s="3">
        <v>10</v>
      </c>
      <c r="L7" s="4">
        <v>0</v>
      </c>
      <c r="M7" s="4">
        <v>0</v>
      </c>
      <c r="N7" s="4">
        <v>0</v>
      </c>
      <c r="O7" s="4">
        <v>10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0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5">
      <c r="A8" s="4" t="s">
        <v>97</v>
      </c>
      <c r="B8" s="1">
        <v>12</v>
      </c>
      <c r="C8" s="9">
        <f t="shared" si="6"/>
        <v>2.6607538802660754E-2</v>
      </c>
      <c r="D8" s="28">
        <v>22.388059701492537</v>
      </c>
      <c r="E8" s="4">
        <v>0</v>
      </c>
      <c r="F8" s="3">
        <v>12</v>
      </c>
      <c r="G8" s="3">
        <v>0</v>
      </c>
      <c r="H8" s="3">
        <v>0</v>
      </c>
      <c r="I8" s="3">
        <v>0</v>
      </c>
      <c r="J8" s="3">
        <v>12</v>
      </c>
      <c r="K8" s="3">
        <v>12</v>
      </c>
      <c r="L8" s="4">
        <v>0</v>
      </c>
      <c r="M8" s="4">
        <v>0</v>
      </c>
      <c r="N8" s="4">
        <v>0</v>
      </c>
      <c r="O8" s="4">
        <v>12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0</v>
      </c>
      <c r="AA8" s="4">
        <v>0</v>
      </c>
      <c r="AB8" s="4">
        <v>0</v>
      </c>
      <c r="AC8" s="4">
        <v>0</v>
      </c>
      <c r="AD8" s="4">
        <v>0</v>
      </c>
    </row>
    <row r="9" spans="1:30" x14ac:dyDescent="0.25">
      <c r="A9" s="4" t="s">
        <v>98</v>
      </c>
      <c r="B9" s="1">
        <v>4</v>
      </c>
      <c r="C9" s="9">
        <f t="shared" si="6"/>
        <v>8.869179600886918E-3</v>
      </c>
      <c r="D9" s="28">
        <v>23.668639053254438</v>
      </c>
      <c r="E9" s="4">
        <v>0</v>
      </c>
      <c r="F9" s="3">
        <v>4</v>
      </c>
      <c r="G9" s="3">
        <v>0</v>
      </c>
      <c r="H9" s="3">
        <v>0</v>
      </c>
      <c r="I9" s="3">
        <v>0</v>
      </c>
      <c r="J9" s="3">
        <v>4</v>
      </c>
      <c r="K9" s="3">
        <v>0</v>
      </c>
      <c r="L9" s="4">
        <v>0</v>
      </c>
      <c r="M9" s="4">
        <v>0</v>
      </c>
      <c r="N9" s="4">
        <v>0</v>
      </c>
      <c r="O9" s="4">
        <v>0</v>
      </c>
      <c r="P9" s="3">
        <v>4</v>
      </c>
      <c r="Q9" s="4">
        <v>0</v>
      </c>
      <c r="R9" s="4">
        <v>0</v>
      </c>
      <c r="S9" s="4">
        <v>0</v>
      </c>
      <c r="T9" s="4">
        <v>4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0</v>
      </c>
      <c r="AA9" s="4">
        <v>0</v>
      </c>
      <c r="AB9" s="4">
        <v>0</v>
      </c>
      <c r="AC9" s="4">
        <v>0</v>
      </c>
      <c r="AD9" s="4">
        <v>0</v>
      </c>
    </row>
    <row r="10" spans="1:30" x14ac:dyDescent="0.25">
      <c r="A10" s="4" t="s">
        <v>99</v>
      </c>
      <c r="B10" s="1">
        <v>60</v>
      </c>
      <c r="C10" s="9">
        <f t="shared" si="6"/>
        <v>0.13303769401330376</v>
      </c>
      <c r="D10" s="28">
        <v>32.626427406199021</v>
      </c>
      <c r="E10" s="4">
        <v>36</v>
      </c>
      <c r="F10" s="3">
        <v>24</v>
      </c>
      <c r="G10" s="3">
        <v>0</v>
      </c>
      <c r="H10" s="3">
        <v>0</v>
      </c>
      <c r="I10" s="3">
        <v>0</v>
      </c>
      <c r="J10" s="3">
        <v>24</v>
      </c>
      <c r="K10" s="3">
        <v>24</v>
      </c>
      <c r="L10" s="4">
        <v>0</v>
      </c>
      <c r="M10" s="4">
        <v>0</v>
      </c>
      <c r="N10" s="4">
        <v>0</v>
      </c>
      <c r="O10" s="4">
        <v>24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0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5">
      <c r="A11" s="4" t="s">
        <v>100</v>
      </c>
      <c r="B11" s="1">
        <v>251</v>
      </c>
      <c r="C11" s="9">
        <f t="shared" si="6"/>
        <v>0.55654101995565408</v>
      </c>
      <c r="D11" s="28">
        <v>23.390177989003821</v>
      </c>
      <c r="E11" s="4">
        <v>60</v>
      </c>
      <c r="F11" s="3">
        <v>191</v>
      </c>
      <c r="G11" s="3">
        <v>0</v>
      </c>
      <c r="H11" s="3">
        <v>80</v>
      </c>
      <c r="I11" s="3">
        <v>103</v>
      </c>
      <c r="J11" s="3">
        <v>8</v>
      </c>
      <c r="K11" s="3">
        <v>182</v>
      </c>
      <c r="L11" s="4">
        <v>0</v>
      </c>
      <c r="M11" s="4">
        <v>78</v>
      </c>
      <c r="N11" s="4">
        <v>103</v>
      </c>
      <c r="O11" s="4">
        <v>1</v>
      </c>
      <c r="P11" s="3">
        <v>9</v>
      </c>
      <c r="Q11" s="4">
        <v>0</v>
      </c>
      <c r="R11" s="4">
        <v>2</v>
      </c>
      <c r="S11" s="4">
        <v>0</v>
      </c>
      <c r="T11" s="4">
        <v>7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0" x14ac:dyDescent="0.25">
      <c r="A12" s="4" t="s">
        <v>101</v>
      </c>
      <c r="B12" s="1">
        <v>72</v>
      </c>
      <c r="C12" s="9">
        <f t="shared" si="6"/>
        <v>0.15964523281596452</v>
      </c>
      <c r="D12" s="28">
        <v>21.831412977562156</v>
      </c>
      <c r="E12" s="4">
        <v>0</v>
      </c>
      <c r="F12" s="3">
        <v>72</v>
      </c>
      <c r="G12" s="3">
        <v>0</v>
      </c>
      <c r="H12" s="3">
        <v>9</v>
      </c>
      <c r="I12" s="3">
        <v>57</v>
      </c>
      <c r="J12" s="3">
        <v>6</v>
      </c>
      <c r="K12" s="3">
        <v>21</v>
      </c>
      <c r="L12" s="4">
        <v>0</v>
      </c>
      <c r="M12" s="4">
        <v>9</v>
      </c>
      <c r="N12" s="4">
        <v>12</v>
      </c>
      <c r="O12" s="4">
        <v>0</v>
      </c>
      <c r="P12" s="3">
        <v>45</v>
      </c>
      <c r="Q12" s="4">
        <v>0</v>
      </c>
      <c r="R12" s="4">
        <v>0</v>
      </c>
      <c r="S12" s="4">
        <v>39</v>
      </c>
      <c r="T12" s="4">
        <v>6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6</v>
      </c>
      <c r="AA12" s="4">
        <v>0</v>
      </c>
      <c r="AB12" s="4">
        <v>0</v>
      </c>
      <c r="AC12" s="4">
        <v>6</v>
      </c>
      <c r="AD12" s="4">
        <v>0</v>
      </c>
    </row>
    <row r="13" spans="1:30" x14ac:dyDescent="0.25">
      <c r="A13" s="4" t="s">
        <v>102</v>
      </c>
      <c r="B13" s="1">
        <v>6</v>
      </c>
      <c r="C13" s="9">
        <f t="shared" si="6"/>
        <v>1.3303769401330377E-2</v>
      </c>
      <c r="D13" s="28">
        <v>27.027027027027028</v>
      </c>
      <c r="E13" s="4">
        <v>0</v>
      </c>
      <c r="F13" s="3">
        <v>6</v>
      </c>
      <c r="G13" s="3">
        <v>0</v>
      </c>
      <c r="H13" s="3">
        <v>0</v>
      </c>
      <c r="I13" s="3">
        <v>6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3">
        <v>6</v>
      </c>
      <c r="Q13" s="4">
        <v>0</v>
      </c>
      <c r="R13" s="4">
        <v>0</v>
      </c>
      <c r="S13" s="4">
        <v>6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0</v>
      </c>
      <c r="AA13" s="4">
        <v>0</v>
      </c>
      <c r="AB13" s="4">
        <v>0</v>
      </c>
      <c r="AC13" s="4">
        <v>0</v>
      </c>
      <c r="AD13" s="4">
        <v>0</v>
      </c>
    </row>
    <row r="14" spans="1:30" x14ac:dyDescent="0.25">
      <c r="A14" s="4" t="s">
        <v>103</v>
      </c>
      <c r="B14" s="1">
        <v>2</v>
      </c>
      <c r="C14" s="9">
        <f t="shared" si="6"/>
        <v>4.434589800443459E-3</v>
      </c>
      <c r="D14" s="28">
        <v>5.0125313283208017</v>
      </c>
      <c r="E14" s="4">
        <v>0</v>
      </c>
      <c r="F14" s="3">
        <v>2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4">
        <v>0</v>
      </c>
      <c r="M14" s="4">
        <v>0</v>
      </c>
      <c r="N14" s="4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2</v>
      </c>
      <c r="AA14" s="4">
        <v>0</v>
      </c>
      <c r="AB14" s="4">
        <v>0</v>
      </c>
      <c r="AC14" s="4">
        <v>2</v>
      </c>
      <c r="AD14" s="4">
        <v>0</v>
      </c>
    </row>
    <row r="15" spans="1:30" x14ac:dyDescent="0.25">
      <c r="A15" s="12" t="s">
        <v>125</v>
      </c>
      <c r="B15" s="22">
        <f>SUM(B5:B14)</f>
        <v>451</v>
      </c>
      <c r="C15" s="14">
        <f t="shared" si="6"/>
        <v>1</v>
      </c>
      <c r="D15" s="14"/>
      <c r="E15" s="15">
        <f>SUM(E6:E14)</f>
        <v>96</v>
      </c>
      <c r="F15" s="15">
        <f t="shared" ref="F15:AD15" si="7">SUM(F6:F14)</f>
        <v>355</v>
      </c>
      <c r="G15" s="15">
        <f t="shared" si="7"/>
        <v>0</v>
      </c>
      <c r="H15" s="15">
        <f t="shared" si="7"/>
        <v>89</v>
      </c>
      <c r="I15" s="15">
        <f t="shared" si="7"/>
        <v>169</v>
      </c>
      <c r="J15" s="15">
        <f t="shared" si="7"/>
        <v>97</v>
      </c>
      <c r="K15" s="15">
        <f t="shared" si="7"/>
        <v>267</v>
      </c>
      <c r="L15" s="15">
        <f t="shared" si="7"/>
        <v>0</v>
      </c>
      <c r="M15" s="15">
        <f t="shared" si="7"/>
        <v>87</v>
      </c>
      <c r="N15" s="15">
        <f t="shared" si="7"/>
        <v>115</v>
      </c>
      <c r="O15" s="15">
        <f t="shared" si="7"/>
        <v>65</v>
      </c>
      <c r="P15" s="15">
        <f t="shared" si="7"/>
        <v>79</v>
      </c>
      <c r="Q15" s="15">
        <f t="shared" si="7"/>
        <v>0</v>
      </c>
      <c r="R15" s="15">
        <f t="shared" si="7"/>
        <v>2</v>
      </c>
      <c r="S15" s="15">
        <f t="shared" si="7"/>
        <v>45</v>
      </c>
      <c r="T15" s="15">
        <f t="shared" si="7"/>
        <v>32</v>
      </c>
      <c r="U15" s="15">
        <f t="shared" si="7"/>
        <v>0</v>
      </c>
      <c r="V15" s="15">
        <f t="shared" si="7"/>
        <v>0</v>
      </c>
      <c r="W15" s="15">
        <f t="shared" si="7"/>
        <v>0</v>
      </c>
      <c r="X15" s="15">
        <f t="shared" si="7"/>
        <v>0</v>
      </c>
      <c r="Y15" s="15">
        <f t="shared" si="7"/>
        <v>0</v>
      </c>
      <c r="Z15" s="15">
        <f t="shared" si="7"/>
        <v>9</v>
      </c>
      <c r="AA15" s="15">
        <f t="shared" si="7"/>
        <v>0</v>
      </c>
      <c r="AB15" s="15">
        <f t="shared" si="7"/>
        <v>0</v>
      </c>
      <c r="AC15" s="15">
        <f t="shared" si="7"/>
        <v>9</v>
      </c>
      <c r="AD15" s="15">
        <f t="shared" si="7"/>
        <v>0</v>
      </c>
    </row>
    <row r="16" spans="1:30" x14ac:dyDescent="0.25">
      <c r="A16" s="12" t="s">
        <v>136</v>
      </c>
      <c r="B16" s="16" t="s">
        <v>137</v>
      </c>
      <c r="C16" s="16" t="s">
        <v>137</v>
      </c>
      <c r="D16" s="16"/>
      <c r="E16" s="16" t="s">
        <v>137</v>
      </c>
      <c r="F16" s="17">
        <f>SUM(G16:J16)</f>
        <v>1</v>
      </c>
      <c r="G16" s="18">
        <f>G15/$F15</f>
        <v>0</v>
      </c>
      <c r="H16" s="18">
        <f t="shared" ref="H16:AD16" si="8">H15/$F15</f>
        <v>0.25070422535211268</v>
      </c>
      <c r="I16" s="18">
        <f t="shared" si="8"/>
        <v>0.47605633802816899</v>
      </c>
      <c r="J16" s="18">
        <f t="shared" si="8"/>
        <v>0.27323943661971833</v>
      </c>
      <c r="K16" s="18">
        <f t="shared" si="8"/>
        <v>0.75211267605633803</v>
      </c>
      <c r="L16" s="18">
        <f t="shared" si="8"/>
        <v>0</v>
      </c>
      <c r="M16" s="18">
        <f t="shared" si="8"/>
        <v>0.24507042253521127</v>
      </c>
      <c r="N16" s="18">
        <f t="shared" si="8"/>
        <v>0.323943661971831</v>
      </c>
      <c r="O16" s="18">
        <f t="shared" si="8"/>
        <v>0.18309859154929578</v>
      </c>
      <c r="P16" s="18">
        <f t="shared" si="8"/>
        <v>0.22253521126760564</v>
      </c>
      <c r="Q16" s="18">
        <f t="shared" si="8"/>
        <v>0</v>
      </c>
      <c r="R16" s="18">
        <f t="shared" si="8"/>
        <v>5.6338028169014088E-3</v>
      </c>
      <c r="S16" s="18">
        <f t="shared" si="8"/>
        <v>0.12676056338028169</v>
      </c>
      <c r="T16" s="18">
        <f t="shared" si="8"/>
        <v>9.014084507042254E-2</v>
      </c>
      <c r="U16" s="18">
        <f t="shared" si="8"/>
        <v>0</v>
      </c>
      <c r="V16" s="18">
        <f t="shared" si="8"/>
        <v>0</v>
      </c>
      <c r="W16" s="18">
        <f t="shared" si="8"/>
        <v>0</v>
      </c>
      <c r="X16" s="18">
        <f t="shared" si="8"/>
        <v>0</v>
      </c>
      <c r="Y16" s="18">
        <f t="shared" si="8"/>
        <v>0</v>
      </c>
      <c r="Z16" s="18">
        <f t="shared" si="8"/>
        <v>2.5352112676056339E-2</v>
      </c>
      <c r="AA16" s="18">
        <f t="shared" si="8"/>
        <v>0</v>
      </c>
      <c r="AB16" s="18">
        <f t="shared" si="8"/>
        <v>0</v>
      </c>
      <c r="AC16" s="18">
        <f t="shared" si="8"/>
        <v>2.5352112676056339E-2</v>
      </c>
      <c r="AD16" s="18">
        <f t="shared" si="8"/>
        <v>0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993F-EC21-437B-895A-4283ED07095C}">
  <dimension ref="A1:AD29"/>
  <sheetViews>
    <sheetView workbookViewId="0">
      <selection activeCell="G2" sqref="G2"/>
    </sheetView>
  </sheetViews>
  <sheetFormatPr baseColWidth="10" defaultRowHeight="15" x14ac:dyDescent="0.25"/>
  <cols>
    <col min="1" max="1" width="25.28515625" style="2" bestFit="1" customWidth="1"/>
    <col min="2" max="6" width="11.42578125" style="2"/>
    <col min="7" max="7" width="12.5703125" style="2" customWidth="1"/>
    <col min="8" max="16384" width="11.42578125" style="2"/>
  </cols>
  <sheetData>
    <row r="1" spans="1:30" ht="26.25" x14ac:dyDescent="0.4">
      <c r="A1" s="25" t="s">
        <v>146</v>
      </c>
    </row>
    <row r="2" spans="1:30" ht="21" x14ac:dyDescent="0.35">
      <c r="A2" s="26" t="s">
        <v>147</v>
      </c>
    </row>
    <row r="4" spans="1:30" x14ac:dyDescent="0.25">
      <c r="K4" s="43" t="s">
        <v>127</v>
      </c>
      <c r="L4" s="43"/>
      <c r="M4" s="43"/>
      <c r="N4" s="43"/>
      <c r="O4" s="43"/>
      <c r="P4" s="43" t="s">
        <v>133</v>
      </c>
      <c r="Q4" s="43"/>
      <c r="R4" s="43"/>
      <c r="S4" s="43"/>
      <c r="T4" s="43"/>
      <c r="U4" s="43" t="s">
        <v>134</v>
      </c>
      <c r="V4" s="43"/>
      <c r="W4" s="43"/>
      <c r="X4" s="43"/>
      <c r="Y4" s="43"/>
      <c r="Z4" s="43" t="s">
        <v>135</v>
      </c>
      <c r="AA4" s="43"/>
      <c r="AB4" s="43"/>
      <c r="AC4" s="43"/>
      <c r="AD4" s="43"/>
    </row>
    <row r="5" spans="1:30" ht="60" x14ac:dyDescent="0.25">
      <c r="A5" s="6" t="s">
        <v>0</v>
      </c>
      <c r="B5" s="6" t="s">
        <v>126</v>
      </c>
      <c r="C5" s="6" t="s">
        <v>60</v>
      </c>
      <c r="D5" s="27" t="s">
        <v>148</v>
      </c>
      <c r="E5" s="5" t="s">
        <v>35</v>
      </c>
      <c r="F5" s="5" t="s">
        <v>126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128</v>
      </c>
      <c r="L5" s="7" t="s">
        <v>131</v>
      </c>
      <c r="M5" s="7" t="s">
        <v>129</v>
      </c>
      <c r="N5" s="7" t="s">
        <v>130</v>
      </c>
      <c r="O5" s="7" t="s">
        <v>132</v>
      </c>
      <c r="P5" s="6" t="s">
        <v>128</v>
      </c>
      <c r="Q5" s="7" t="s">
        <v>131</v>
      </c>
      <c r="R5" s="7" t="s">
        <v>129</v>
      </c>
      <c r="S5" s="7" t="s">
        <v>130</v>
      </c>
      <c r="T5" s="7" t="s">
        <v>132</v>
      </c>
      <c r="U5" s="6" t="s">
        <v>128</v>
      </c>
      <c r="V5" s="7" t="s">
        <v>131</v>
      </c>
      <c r="W5" s="7" t="s">
        <v>129</v>
      </c>
      <c r="X5" s="7" t="s">
        <v>130</v>
      </c>
      <c r="Y5" s="7" t="s">
        <v>132</v>
      </c>
      <c r="Z5" s="6" t="s">
        <v>128</v>
      </c>
      <c r="AA5" s="7" t="s">
        <v>131</v>
      </c>
      <c r="AB5" s="7" t="s">
        <v>129</v>
      </c>
      <c r="AC5" s="7" t="s">
        <v>130</v>
      </c>
      <c r="AD5" s="7" t="s">
        <v>132</v>
      </c>
    </row>
    <row r="6" spans="1:30" s="40" customFormat="1" x14ac:dyDescent="0.25">
      <c r="A6" s="42" t="s">
        <v>154</v>
      </c>
      <c r="B6" s="1">
        <v>5</v>
      </c>
      <c r="C6" s="35">
        <f>B6/B28</f>
        <v>3.1625553447185324E-3</v>
      </c>
      <c r="D6" s="38">
        <v>2.0635575732562939</v>
      </c>
      <c r="E6" s="4">
        <v>0</v>
      </c>
      <c r="F6" s="3">
        <f t="shared" ref="F6" si="0">SUM(G6:J6)</f>
        <v>5</v>
      </c>
      <c r="G6" s="3">
        <f t="shared" ref="G6:J6" si="1">L6+Q6+V6+AA6</f>
        <v>0</v>
      </c>
      <c r="H6" s="3">
        <f t="shared" si="1"/>
        <v>0</v>
      </c>
      <c r="I6" s="3">
        <f t="shared" si="1"/>
        <v>5</v>
      </c>
      <c r="J6" s="3">
        <f t="shared" si="1"/>
        <v>0</v>
      </c>
      <c r="K6" s="3">
        <f t="shared" ref="K6" si="2">SUM(L6:O6)</f>
        <v>4</v>
      </c>
      <c r="L6" s="4">
        <v>0</v>
      </c>
      <c r="M6" s="4">
        <v>0</v>
      </c>
      <c r="N6" s="4">
        <v>4</v>
      </c>
      <c r="O6" s="4">
        <v>0</v>
      </c>
      <c r="P6" s="3">
        <f t="shared" ref="P6" si="3">SUM(Q6:T6)</f>
        <v>0</v>
      </c>
      <c r="Q6" s="4">
        <v>0</v>
      </c>
      <c r="R6" s="4">
        <v>0</v>
      </c>
      <c r="S6" s="4">
        <v>0</v>
      </c>
      <c r="T6" s="4">
        <v>0</v>
      </c>
      <c r="U6" s="3">
        <f t="shared" ref="U6" si="4">SUM(V6:Y6)</f>
        <v>0</v>
      </c>
      <c r="V6" s="4">
        <v>0</v>
      </c>
      <c r="W6" s="4">
        <v>0</v>
      </c>
      <c r="X6" s="4">
        <v>0</v>
      </c>
      <c r="Y6" s="4">
        <v>0</v>
      </c>
      <c r="Z6" s="3">
        <f t="shared" ref="Z6" si="5">SUM(AA6:AD6)</f>
        <v>1</v>
      </c>
      <c r="AA6" s="4">
        <v>0</v>
      </c>
      <c r="AB6" s="4">
        <v>0</v>
      </c>
      <c r="AC6" s="4">
        <v>1</v>
      </c>
      <c r="AD6" s="4">
        <v>0</v>
      </c>
    </row>
    <row r="7" spans="1:30" x14ac:dyDescent="0.25">
      <c r="A7" s="4" t="s">
        <v>104</v>
      </c>
      <c r="B7" s="1">
        <v>112</v>
      </c>
      <c r="C7" s="9">
        <f t="shared" ref="C7:C28" si="6">B7/$B$28</f>
        <v>7.0841239721695135E-2</v>
      </c>
      <c r="D7" s="28">
        <v>19.034670292318154</v>
      </c>
      <c r="E7" s="4">
        <v>0</v>
      </c>
      <c r="F7" s="3">
        <v>112</v>
      </c>
      <c r="G7" s="3">
        <v>0</v>
      </c>
      <c r="H7" s="3">
        <v>0</v>
      </c>
      <c r="I7" s="3">
        <v>88</v>
      </c>
      <c r="J7" s="3">
        <v>24</v>
      </c>
      <c r="K7" s="3">
        <v>78</v>
      </c>
      <c r="L7" s="4">
        <v>0</v>
      </c>
      <c r="M7" s="4">
        <v>0</v>
      </c>
      <c r="N7" s="4">
        <v>69</v>
      </c>
      <c r="O7" s="4">
        <v>9</v>
      </c>
      <c r="P7" s="3">
        <v>32</v>
      </c>
      <c r="Q7" s="4">
        <v>0</v>
      </c>
      <c r="R7" s="4">
        <v>0</v>
      </c>
      <c r="S7" s="4">
        <v>17</v>
      </c>
      <c r="T7" s="4">
        <v>15</v>
      </c>
      <c r="U7" s="3">
        <v>0</v>
      </c>
      <c r="V7" s="4">
        <v>0</v>
      </c>
      <c r="W7" s="4">
        <v>0</v>
      </c>
      <c r="X7" s="4">
        <v>0</v>
      </c>
      <c r="Y7" s="4">
        <v>0</v>
      </c>
      <c r="Z7" s="3">
        <v>2</v>
      </c>
      <c r="AA7" s="4">
        <v>0</v>
      </c>
      <c r="AB7" s="4">
        <v>0</v>
      </c>
      <c r="AC7" s="4">
        <v>2</v>
      </c>
      <c r="AD7" s="4">
        <v>0</v>
      </c>
    </row>
    <row r="8" spans="1:30" x14ac:dyDescent="0.25">
      <c r="A8" s="4" t="s">
        <v>105</v>
      </c>
      <c r="B8" s="1">
        <v>17</v>
      </c>
      <c r="C8" s="9">
        <f t="shared" si="6"/>
        <v>1.0752688172043012E-2</v>
      </c>
      <c r="D8" s="28">
        <v>2.6029704486296126</v>
      </c>
      <c r="E8" s="4">
        <v>0</v>
      </c>
      <c r="F8" s="3">
        <v>17</v>
      </c>
      <c r="G8" s="3">
        <v>0</v>
      </c>
      <c r="H8" s="3">
        <v>3</v>
      </c>
      <c r="I8" s="3">
        <v>14</v>
      </c>
      <c r="J8" s="3">
        <v>0</v>
      </c>
      <c r="K8" s="3">
        <v>9</v>
      </c>
      <c r="L8" s="4">
        <v>0</v>
      </c>
      <c r="M8" s="4">
        <v>0</v>
      </c>
      <c r="N8" s="4">
        <v>9</v>
      </c>
      <c r="O8" s="4">
        <v>0</v>
      </c>
      <c r="P8" s="3">
        <v>3</v>
      </c>
      <c r="Q8" s="4">
        <v>0</v>
      </c>
      <c r="R8" s="4">
        <v>3</v>
      </c>
      <c r="S8" s="4">
        <v>0</v>
      </c>
      <c r="T8" s="4">
        <v>0</v>
      </c>
      <c r="U8" s="3">
        <v>0</v>
      </c>
      <c r="V8" s="4">
        <v>0</v>
      </c>
      <c r="W8" s="4">
        <v>0</v>
      </c>
      <c r="X8" s="4">
        <v>0</v>
      </c>
      <c r="Y8" s="4">
        <v>0</v>
      </c>
      <c r="Z8" s="3">
        <v>5</v>
      </c>
      <c r="AA8" s="4">
        <v>0</v>
      </c>
      <c r="AB8" s="4">
        <v>0</v>
      </c>
      <c r="AC8" s="4">
        <v>5</v>
      </c>
      <c r="AD8" s="4">
        <v>0</v>
      </c>
    </row>
    <row r="9" spans="1:30" x14ac:dyDescent="0.25">
      <c r="A9" s="4" t="s">
        <v>106</v>
      </c>
      <c r="B9" s="1">
        <v>623</v>
      </c>
      <c r="C9" s="9">
        <f t="shared" si="6"/>
        <v>0.39405439595192915</v>
      </c>
      <c r="D9" s="28">
        <v>14.95690586512376</v>
      </c>
      <c r="E9" s="4">
        <v>20</v>
      </c>
      <c r="F9" s="3">
        <v>603</v>
      </c>
      <c r="G9" s="3">
        <v>1</v>
      </c>
      <c r="H9" s="3">
        <v>1</v>
      </c>
      <c r="I9" s="3">
        <v>483</v>
      </c>
      <c r="J9" s="3">
        <v>118</v>
      </c>
      <c r="K9" s="3">
        <v>529</v>
      </c>
      <c r="L9" s="4">
        <v>0</v>
      </c>
      <c r="M9" s="4">
        <v>0</v>
      </c>
      <c r="N9" s="4">
        <v>455</v>
      </c>
      <c r="O9" s="4">
        <v>74</v>
      </c>
      <c r="P9" s="3">
        <v>66</v>
      </c>
      <c r="Q9" s="4">
        <v>1</v>
      </c>
      <c r="R9" s="4">
        <v>1</v>
      </c>
      <c r="S9" s="4">
        <v>20</v>
      </c>
      <c r="T9" s="4">
        <v>44</v>
      </c>
      <c r="U9" s="3">
        <v>0</v>
      </c>
      <c r="V9" s="4">
        <v>0</v>
      </c>
      <c r="W9" s="4">
        <v>0</v>
      </c>
      <c r="X9" s="4">
        <v>0</v>
      </c>
      <c r="Y9" s="4">
        <v>0</v>
      </c>
      <c r="Z9" s="3">
        <v>8</v>
      </c>
      <c r="AA9" s="4">
        <v>0</v>
      </c>
      <c r="AB9" s="4">
        <v>0</v>
      </c>
      <c r="AC9" s="4">
        <v>8</v>
      </c>
      <c r="AD9" s="4">
        <v>0</v>
      </c>
    </row>
    <row r="10" spans="1:30" x14ac:dyDescent="0.25">
      <c r="A10" s="4" t="s">
        <v>107</v>
      </c>
      <c r="B10" s="1">
        <v>1</v>
      </c>
      <c r="C10" s="9">
        <f t="shared" si="6"/>
        <v>6.3251106894370653E-4</v>
      </c>
      <c r="D10" s="28">
        <v>0.25654181631605949</v>
      </c>
      <c r="E10" s="4">
        <v>0</v>
      </c>
      <c r="F10" s="3">
        <v>1</v>
      </c>
      <c r="G10" s="3">
        <v>0</v>
      </c>
      <c r="H10" s="3">
        <v>0</v>
      </c>
      <c r="I10" s="3">
        <v>1</v>
      </c>
      <c r="J10" s="3">
        <v>0</v>
      </c>
      <c r="K10" s="3">
        <v>0</v>
      </c>
      <c r="L10" s="4">
        <v>0</v>
      </c>
      <c r="M10" s="4">
        <v>0</v>
      </c>
      <c r="N10" s="4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3">
        <v>0</v>
      </c>
      <c r="V10" s="4">
        <v>0</v>
      </c>
      <c r="W10" s="4">
        <v>0</v>
      </c>
      <c r="X10" s="4">
        <v>0</v>
      </c>
      <c r="Y10" s="4">
        <v>0</v>
      </c>
      <c r="Z10" s="3">
        <v>1</v>
      </c>
      <c r="AA10" s="4">
        <v>0</v>
      </c>
      <c r="AB10" s="4">
        <v>0</v>
      </c>
      <c r="AC10" s="4">
        <v>1</v>
      </c>
      <c r="AD10" s="4">
        <v>0</v>
      </c>
    </row>
    <row r="11" spans="1:30" x14ac:dyDescent="0.25">
      <c r="A11" s="4" t="s">
        <v>108</v>
      </c>
      <c r="B11" s="1">
        <v>45</v>
      </c>
      <c r="C11" s="9">
        <f t="shared" si="6"/>
        <v>2.8462998102466792E-2</v>
      </c>
      <c r="D11" s="28">
        <v>5.3456878118317892</v>
      </c>
      <c r="E11" s="4">
        <v>0</v>
      </c>
      <c r="F11" s="3">
        <v>45</v>
      </c>
      <c r="G11" s="3">
        <v>0</v>
      </c>
      <c r="H11" s="3">
        <v>12</v>
      </c>
      <c r="I11" s="3">
        <v>33</v>
      </c>
      <c r="J11" s="3">
        <v>0</v>
      </c>
      <c r="K11" s="3">
        <v>13</v>
      </c>
      <c r="L11" s="4">
        <v>0</v>
      </c>
      <c r="M11" s="4">
        <v>12</v>
      </c>
      <c r="N11" s="4">
        <v>1</v>
      </c>
      <c r="O11" s="4">
        <v>0</v>
      </c>
      <c r="P11" s="3">
        <v>19</v>
      </c>
      <c r="Q11" s="4">
        <v>0</v>
      </c>
      <c r="R11" s="4">
        <v>0</v>
      </c>
      <c r="S11" s="4">
        <v>19</v>
      </c>
      <c r="T11" s="4">
        <v>0</v>
      </c>
      <c r="U11" s="3">
        <v>0</v>
      </c>
      <c r="V11" s="4">
        <v>0</v>
      </c>
      <c r="W11" s="4">
        <v>0</v>
      </c>
      <c r="X11" s="4">
        <v>0</v>
      </c>
      <c r="Y11" s="4">
        <v>0</v>
      </c>
      <c r="Z11" s="3">
        <v>13</v>
      </c>
      <c r="AA11" s="4">
        <v>0</v>
      </c>
      <c r="AB11" s="4">
        <v>0</v>
      </c>
      <c r="AC11" s="4">
        <v>13</v>
      </c>
      <c r="AD11" s="4">
        <v>0</v>
      </c>
    </row>
    <row r="12" spans="1:30" x14ac:dyDescent="0.25">
      <c r="A12" s="4" t="s">
        <v>109</v>
      </c>
      <c r="B12" s="1">
        <v>1</v>
      </c>
      <c r="C12" s="9">
        <f t="shared" si="6"/>
        <v>6.3251106894370653E-4</v>
      </c>
      <c r="D12" s="28">
        <v>0.49701789264413515</v>
      </c>
      <c r="E12" s="4">
        <v>0</v>
      </c>
      <c r="F12" s="3"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4">
        <v>0</v>
      </c>
      <c r="M12" s="4">
        <v>0</v>
      </c>
      <c r="N12" s="4">
        <v>0</v>
      </c>
      <c r="O12" s="4">
        <v>0</v>
      </c>
      <c r="P12" s="3">
        <v>0</v>
      </c>
      <c r="Q12" s="4">
        <v>0</v>
      </c>
      <c r="R12" s="4">
        <v>0</v>
      </c>
      <c r="S12" s="4">
        <v>0</v>
      </c>
      <c r="T12" s="4">
        <v>0</v>
      </c>
      <c r="U12" s="3">
        <v>0</v>
      </c>
      <c r="V12" s="4">
        <v>0</v>
      </c>
      <c r="W12" s="4">
        <v>0</v>
      </c>
      <c r="X12" s="4">
        <v>0</v>
      </c>
      <c r="Y12" s="4">
        <v>0</v>
      </c>
      <c r="Z12" s="3">
        <v>1</v>
      </c>
      <c r="AA12" s="4">
        <v>0</v>
      </c>
      <c r="AB12" s="4">
        <v>0</v>
      </c>
      <c r="AC12" s="4">
        <v>1</v>
      </c>
      <c r="AD12" s="4">
        <v>0</v>
      </c>
    </row>
    <row r="13" spans="1:30" x14ac:dyDescent="0.25">
      <c r="A13" s="4" t="s">
        <v>110</v>
      </c>
      <c r="B13" s="1">
        <v>1</v>
      </c>
      <c r="C13" s="9">
        <f t="shared" si="6"/>
        <v>6.3251106894370653E-4</v>
      </c>
      <c r="D13" s="28">
        <v>0.22675736961451248</v>
      </c>
      <c r="E13" s="4">
        <v>0</v>
      </c>
      <c r="F13" s="3">
        <v>1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3">
        <v>0</v>
      </c>
      <c r="V13" s="4">
        <v>0</v>
      </c>
      <c r="W13" s="4">
        <v>0</v>
      </c>
      <c r="X13" s="4">
        <v>0</v>
      </c>
      <c r="Y13" s="4">
        <v>0</v>
      </c>
      <c r="Z13" s="3">
        <v>1</v>
      </c>
      <c r="AA13" s="4">
        <v>0</v>
      </c>
      <c r="AB13" s="4">
        <v>0</v>
      </c>
      <c r="AC13" s="4">
        <v>1</v>
      </c>
      <c r="AD13" s="4">
        <v>0</v>
      </c>
    </row>
    <row r="14" spans="1:30" x14ac:dyDescent="0.25">
      <c r="A14" s="4" t="s">
        <v>111</v>
      </c>
      <c r="B14" s="1">
        <v>266</v>
      </c>
      <c r="C14" s="9">
        <f t="shared" si="6"/>
        <v>0.16824794433902593</v>
      </c>
      <c r="D14" s="28">
        <v>6.4005389927572853</v>
      </c>
      <c r="E14" s="4">
        <v>0</v>
      </c>
      <c r="F14" s="3">
        <v>266</v>
      </c>
      <c r="G14" s="3">
        <v>28</v>
      </c>
      <c r="H14" s="3">
        <v>0</v>
      </c>
      <c r="I14" s="3">
        <v>125</v>
      </c>
      <c r="J14" s="3">
        <v>113</v>
      </c>
      <c r="K14" s="3">
        <v>233</v>
      </c>
      <c r="L14" s="4">
        <v>28</v>
      </c>
      <c r="M14" s="4">
        <v>0</v>
      </c>
      <c r="N14" s="4">
        <v>116</v>
      </c>
      <c r="O14" s="4">
        <v>89</v>
      </c>
      <c r="P14" s="3">
        <v>24</v>
      </c>
      <c r="Q14" s="4">
        <v>0</v>
      </c>
      <c r="R14" s="4">
        <v>0</v>
      </c>
      <c r="S14" s="4">
        <v>0</v>
      </c>
      <c r="T14" s="4">
        <v>24</v>
      </c>
      <c r="U14" s="3">
        <v>0</v>
      </c>
      <c r="V14" s="4">
        <v>0</v>
      </c>
      <c r="W14" s="4">
        <v>0</v>
      </c>
      <c r="X14" s="4">
        <v>0</v>
      </c>
      <c r="Y14" s="4">
        <v>0</v>
      </c>
      <c r="Z14" s="3">
        <v>9</v>
      </c>
      <c r="AA14" s="4">
        <v>0</v>
      </c>
      <c r="AB14" s="4">
        <v>0</v>
      </c>
      <c r="AC14" s="4">
        <v>9</v>
      </c>
      <c r="AD14" s="4">
        <v>0</v>
      </c>
    </row>
    <row r="15" spans="1:30" x14ac:dyDescent="0.25">
      <c r="A15" s="4" t="s">
        <v>112</v>
      </c>
      <c r="B15" s="1">
        <v>4</v>
      </c>
      <c r="C15" s="9">
        <f t="shared" si="6"/>
        <v>2.5300442757748261E-3</v>
      </c>
      <c r="D15" s="28">
        <v>0.51131279560271004</v>
      </c>
      <c r="E15" s="4">
        <v>0</v>
      </c>
      <c r="F15" s="3">
        <v>4</v>
      </c>
      <c r="G15" s="3">
        <v>0</v>
      </c>
      <c r="H15" s="3">
        <v>0</v>
      </c>
      <c r="I15" s="3">
        <v>4</v>
      </c>
      <c r="J15" s="3">
        <v>0</v>
      </c>
      <c r="K15" s="3">
        <v>0</v>
      </c>
      <c r="L15" s="4">
        <v>0</v>
      </c>
      <c r="M15" s="4">
        <v>0</v>
      </c>
      <c r="N15" s="4">
        <v>0</v>
      </c>
      <c r="O15" s="4">
        <v>0</v>
      </c>
      <c r="P15" s="3">
        <v>0</v>
      </c>
      <c r="Q15" s="4">
        <v>0</v>
      </c>
      <c r="R15" s="4">
        <v>0</v>
      </c>
      <c r="S15" s="4">
        <v>0</v>
      </c>
      <c r="T15" s="4">
        <v>0</v>
      </c>
      <c r="U15" s="3">
        <v>0</v>
      </c>
      <c r="V15" s="4">
        <v>0</v>
      </c>
      <c r="W15" s="4">
        <v>0</v>
      </c>
      <c r="X15" s="4">
        <v>0</v>
      </c>
      <c r="Y15" s="4">
        <v>0</v>
      </c>
      <c r="Z15" s="3">
        <v>4</v>
      </c>
      <c r="AA15" s="4">
        <v>0</v>
      </c>
      <c r="AB15" s="4">
        <v>0</v>
      </c>
      <c r="AC15" s="4">
        <v>4</v>
      </c>
      <c r="AD15" s="4">
        <v>0</v>
      </c>
    </row>
    <row r="16" spans="1:30" x14ac:dyDescent="0.25">
      <c r="A16" s="4" t="s">
        <v>113</v>
      </c>
      <c r="B16" s="1">
        <v>1</v>
      </c>
      <c r="C16" s="9">
        <f t="shared" si="6"/>
        <v>6.3251106894370653E-4</v>
      </c>
      <c r="D16" s="28">
        <v>1.2019230769230771</v>
      </c>
      <c r="E16" s="4">
        <v>0</v>
      </c>
      <c r="F16" s="3">
        <v>1</v>
      </c>
      <c r="G16" s="3">
        <v>0</v>
      </c>
      <c r="H16" s="3">
        <v>0</v>
      </c>
      <c r="I16" s="3">
        <v>1</v>
      </c>
      <c r="J16" s="3">
        <v>0</v>
      </c>
      <c r="K16" s="3">
        <v>0</v>
      </c>
      <c r="L16" s="4">
        <v>0</v>
      </c>
      <c r="M16" s="4">
        <v>0</v>
      </c>
      <c r="N16" s="4">
        <v>0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3">
        <v>0</v>
      </c>
      <c r="V16" s="4">
        <v>0</v>
      </c>
      <c r="W16" s="4">
        <v>0</v>
      </c>
      <c r="X16" s="4">
        <v>0</v>
      </c>
      <c r="Y16" s="4">
        <v>0</v>
      </c>
      <c r="Z16" s="3">
        <v>1</v>
      </c>
      <c r="AA16" s="4">
        <v>0</v>
      </c>
      <c r="AB16" s="4">
        <v>0</v>
      </c>
      <c r="AC16" s="4">
        <v>1</v>
      </c>
      <c r="AD16" s="4">
        <v>0</v>
      </c>
    </row>
    <row r="17" spans="1:30" x14ac:dyDescent="0.25">
      <c r="A17" s="4" t="s">
        <v>114</v>
      </c>
      <c r="B17" s="1">
        <v>3</v>
      </c>
      <c r="C17" s="9">
        <f t="shared" si="6"/>
        <v>1.8975332068311196E-3</v>
      </c>
      <c r="D17" s="28">
        <v>7.1428571428571423</v>
      </c>
      <c r="E17" s="4">
        <v>0</v>
      </c>
      <c r="F17" s="3">
        <v>3</v>
      </c>
      <c r="G17" s="3">
        <v>0</v>
      </c>
      <c r="H17" s="3">
        <v>0</v>
      </c>
      <c r="I17" s="3">
        <v>3</v>
      </c>
      <c r="J17" s="3">
        <v>0</v>
      </c>
      <c r="K17" s="3">
        <v>0</v>
      </c>
      <c r="L17" s="4">
        <v>0</v>
      </c>
      <c r="M17" s="4">
        <v>0</v>
      </c>
      <c r="N17" s="4">
        <v>0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3">
        <v>0</v>
      </c>
      <c r="V17" s="4">
        <v>0</v>
      </c>
      <c r="W17" s="4">
        <v>0</v>
      </c>
      <c r="X17" s="4">
        <v>0</v>
      </c>
      <c r="Y17" s="4">
        <v>0</v>
      </c>
      <c r="Z17" s="3">
        <v>3</v>
      </c>
      <c r="AA17" s="4">
        <v>0</v>
      </c>
      <c r="AB17" s="4">
        <v>0</v>
      </c>
      <c r="AC17" s="4">
        <v>3</v>
      </c>
      <c r="AD17" s="4">
        <v>0</v>
      </c>
    </row>
    <row r="18" spans="1:30" x14ac:dyDescent="0.25">
      <c r="A18" s="4" t="s">
        <v>115</v>
      </c>
      <c r="B18" s="1">
        <v>9</v>
      </c>
      <c r="C18" s="9">
        <f t="shared" si="6"/>
        <v>5.6925996204933585E-3</v>
      </c>
      <c r="D18" s="28">
        <v>2.0334387708992319</v>
      </c>
      <c r="E18" s="4">
        <v>0</v>
      </c>
      <c r="F18" s="3">
        <v>9</v>
      </c>
      <c r="G18" s="3">
        <v>0</v>
      </c>
      <c r="H18" s="3">
        <v>0</v>
      </c>
      <c r="I18" s="3">
        <v>9</v>
      </c>
      <c r="J18" s="3">
        <v>0</v>
      </c>
      <c r="K18" s="3">
        <v>1</v>
      </c>
      <c r="L18" s="4">
        <v>0</v>
      </c>
      <c r="M18" s="4">
        <v>0</v>
      </c>
      <c r="N18" s="4">
        <v>1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3">
        <v>0</v>
      </c>
      <c r="V18" s="4">
        <v>0</v>
      </c>
      <c r="W18" s="4">
        <v>0</v>
      </c>
      <c r="X18" s="4">
        <v>0</v>
      </c>
      <c r="Y18" s="4">
        <v>0</v>
      </c>
      <c r="Z18" s="3">
        <v>8</v>
      </c>
      <c r="AA18" s="4">
        <v>0</v>
      </c>
      <c r="AB18" s="4">
        <v>0</v>
      </c>
      <c r="AC18" s="4">
        <v>8</v>
      </c>
      <c r="AD18" s="4">
        <v>0</v>
      </c>
    </row>
    <row r="19" spans="1:30" x14ac:dyDescent="0.25">
      <c r="A19" s="4" t="s">
        <v>116</v>
      </c>
      <c r="B19" s="1">
        <v>1</v>
      </c>
      <c r="C19" s="9">
        <f t="shared" si="6"/>
        <v>6.3251106894370653E-4</v>
      </c>
      <c r="D19" s="28">
        <v>0.42881646655231559</v>
      </c>
      <c r="E19" s="4">
        <v>0</v>
      </c>
      <c r="F19" s="3">
        <v>1</v>
      </c>
      <c r="G19" s="3">
        <v>0</v>
      </c>
      <c r="H19" s="3">
        <v>0</v>
      </c>
      <c r="I19" s="3">
        <v>1</v>
      </c>
      <c r="J19" s="3">
        <v>0</v>
      </c>
      <c r="K19" s="3">
        <v>0</v>
      </c>
      <c r="L19" s="4">
        <v>0</v>
      </c>
      <c r="M19" s="4">
        <v>0</v>
      </c>
      <c r="N19" s="4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3">
        <v>0</v>
      </c>
      <c r="V19" s="4">
        <v>0</v>
      </c>
      <c r="W19" s="4">
        <v>0</v>
      </c>
      <c r="X19" s="4">
        <v>0</v>
      </c>
      <c r="Y19" s="4">
        <v>0</v>
      </c>
      <c r="Z19" s="3">
        <v>1</v>
      </c>
      <c r="AA19" s="4">
        <v>0</v>
      </c>
      <c r="AB19" s="4">
        <v>0</v>
      </c>
      <c r="AC19" s="4">
        <v>1</v>
      </c>
      <c r="AD19" s="4">
        <v>0</v>
      </c>
    </row>
    <row r="20" spans="1:30" x14ac:dyDescent="0.25">
      <c r="A20" s="4" t="s">
        <v>117</v>
      </c>
      <c r="B20" s="1">
        <v>24</v>
      </c>
      <c r="C20" s="9">
        <f t="shared" si="6"/>
        <v>1.5180265654648957E-2</v>
      </c>
      <c r="D20" s="28">
        <v>11.472275334608032</v>
      </c>
      <c r="E20" s="4">
        <v>0</v>
      </c>
      <c r="F20" s="3">
        <v>24</v>
      </c>
      <c r="G20" s="3">
        <v>0</v>
      </c>
      <c r="H20" s="3">
        <v>0</v>
      </c>
      <c r="I20" s="3">
        <v>24</v>
      </c>
      <c r="J20" s="3">
        <v>0</v>
      </c>
      <c r="K20" s="3">
        <v>23</v>
      </c>
      <c r="L20" s="4">
        <v>0</v>
      </c>
      <c r="M20" s="4">
        <v>0</v>
      </c>
      <c r="N20" s="4">
        <v>23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3">
        <v>0</v>
      </c>
      <c r="V20" s="4">
        <v>0</v>
      </c>
      <c r="W20" s="4">
        <v>0</v>
      </c>
      <c r="X20" s="4">
        <v>0</v>
      </c>
      <c r="Y20" s="4">
        <v>0</v>
      </c>
      <c r="Z20" s="3">
        <v>1</v>
      </c>
      <c r="AA20" s="4">
        <v>0</v>
      </c>
      <c r="AB20" s="4">
        <v>0</v>
      </c>
      <c r="AC20" s="4">
        <v>1</v>
      </c>
      <c r="AD20" s="4">
        <v>0</v>
      </c>
    </row>
    <row r="21" spans="1:30" x14ac:dyDescent="0.25">
      <c r="A21" s="4" t="s">
        <v>118</v>
      </c>
      <c r="B21" s="1">
        <v>54</v>
      </c>
      <c r="C21" s="9">
        <f t="shared" si="6"/>
        <v>3.4155597722960153E-2</v>
      </c>
      <c r="D21" s="28">
        <v>9.1324200913241995</v>
      </c>
      <c r="E21" s="4">
        <v>0</v>
      </c>
      <c r="F21" s="3">
        <v>54</v>
      </c>
      <c r="G21" s="3">
        <v>0</v>
      </c>
      <c r="H21" s="3">
        <v>20</v>
      </c>
      <c r="I21" s="3">
        <v>14</v>
      </c>
      <c r="J21" s="3">
        <v>20</v>
      </c>
      <c r="K21" s="3">
        <v>31</v>
      </c>
      <c r="L21" s="4">
        <v>0</v>
      </c>
      <c r="M21" s="4">
        <v>20</v>
      </c>
      <c r="N21" s="4">
        <v>11</v>
      </c>
      <c r="O21" s="4">
        <v>0</v>
      </c>
      <c r="P21" s="3">
        <v>20</v>
      </c>
      <c r="Q21" s="4">
        <v>0</v>
      </c>
      <c r="R21" s="4">
        <v>0</v>
      </c>
      <c r="S21" s="4">
        <v>0</v>
      </c>
      <c r="T21" s="4">
        <v>20</v>
      </c>
      <c r="U21" s="3">
        <v>0</v>
      </c>
      <c r="V21" s="4">
        <v>0</v>
      </c>
      <c r="W21" s="4">
        <v>0</v>
      </c>
      <c r="X21" s="4">
        <v>0</v>
      </c>
      <c r="Y21" s="4">
        <v>0</v>
      </c>
      <c r="Z21" s="3">
        <v>3</v>
      </c>
      <c r="AA21" s="4">
        <v>0</v>
      </c>
      <c r="AB21" s="4">
        <v>0</v>
      </c>
      <c r="AC21" s="4">
        <v>3</v>
      </c>
      <c r="AD21" s="4">
        <v>0</v>
      </c>
    </row>
    <row r="22" spans="1:30" x14ac:dyDescent="0.25">
      <c r="A22" s="4" t="s">
        <v>119</v>
      </c>
      <c r="B22" s="1">
        <v>3</v>
      </c>
      <c r="C22" s="9">
        <f t="shared" si="6"/>
        <v>1.8975332068311196E-3</v>
      </c>
      <c r="D22" s="28">
        <v>2.2075055187637971</v>
      </c>
      <c r="E22" s="4">
        <v>0</v>
      </c>
      <c r="F22" s="3">
        <v>3</v>
      </c>
      <c r="G22" s="3">
        <v>0</v>
      </c>
      <c r="H22" s="3">
        <v>0</v>
      </c>
      <c r="I22" s="3">
        <v>3</v>
      </c>
      <c r="J22" s="3">
        <v>0</v>
      </c>
      <c r="K22" s="3">
        <v>0</v>
      </c>
      <c r="L22" s="4">
        <v>0</v>
      </c>
      <c r="M22" s="4">
        <v>0</v>
      </c>
      <c r="N22" s="4">
        <v>0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3">
        <v>0</v>
      </c>
      <c r="V22" s="4">
        <v>0</v>
      </c>
      <c r="W22" s="4">
        <v>0</v>
      </c>
      <c r="X22" s="4">
        <v>0</v>
      </c>
      <c r="Y22" s="4">
        <v>0</v>
      </c>
      <c r="Z22" s="3">
        <v>3</v>
      </c>
      <c r="AA22" s="4">
        <v>0</v>
      </c>
      <c r="AB22" s="4">
        <v>0</v>
      </c>
      <c r="AC22" s="4">
        <v>3</v>
      </c>
      <c r="AD22" s="4">
        <v>0</v>
      </c>
    </row>
    <row r="23" spans="1:30" x14ac:dyDescent="0.25">
      <c r="A23" s="4" t="s">
        <v>120</v>
      </c>
      <c r="B23" s="1">
        <v>359</v>
      </c>
      <c r="C23" s="9">
        <f t="shared" si="6"/>
        <v>0.22707147375079065</v>
      </c>
      <c r="D23" s="28">
        <v>26.331230746662758</v>
      </c>
      <c r="E23" s="4">
        <v>0</v>
      </c>
      <c r="F23" s="3">
        <v>359</v>
      </c>
      <c r="G23" s="3">
        <v>0</v>
      </c>
      <c r="H23" s="3">
        <v>5</v>
      </c>
      <c r="I23" s="3">
        <v>288</v>
      </c>
      <c r="J23" s="3">
        <v>66</v>
      </c>
      <c r="K23" s="3">
        <v>320</v>
      </c>
      <c r="L23" s="4">
        <v>0</v>
      </c>
      <c r="M23" s="4">
        <v>0</v>
      </c>
      <c r="N23" s="4">
        <v>281</v>
      </c>
      <c r="O23" s="4">
        <v>39</v>
      </c>
      <c r="P23" s="3">
        <v>32</v>
      </c>
      <c r="Q23" s="4">
        <v>0</v>
      </c>
      <c r="R23" s="4">
        <v>5</v>
      </c>
      <c r="S23" s="4">
        <v>0</v>
      </c>
      <c r="T23" s="4">
        <v>27</v>
      </c>
      <c r="U23" s="3">
        <v>0</v>
      </c>
      <c r="V23" s="4">
        <v>0</v>
      </c>
      <c r="W23" s="4">
        <v>0</v>
      </c>
      <c r="X23" s="4">
        <v>0</v>
      </c>
      <c r="Y23" s="4">
        <v>0</v>
      </c>
      <c r="Z23" s="3">
        <v>7</v>
      </c>
      <c r="AA23" s="4">
        <v>0</v>
      </c>
      <c r="AB23" s="4">
        <v>0</v>
      </c>
      <c r="AC23" s="4">
        <v>7</v>
      </c>
      <c r="AD23" s="4">
        <v>0</v>
      </c>
    </row>
    <row r="24" spans="1:30" x14ac:dyDescent="0.25">
      <c r="A24" s="4" t="s">
        <v>121</v>
      </c>
      <c r="B24" s="1">
        <v>25</v>
      </c>
      <c r="C24" s="9">
        <f t="shared" si="6"/>
        <v>1.5812776723592662E-2</v>
      </c>
      <c r="D24" s="28">
        <v>3.7741545893719803</v>
      </c>
      <c r="E24" s="4">
        <v>0</v>
      </c>
      <c r="F24" s="3">
        <v>25</v>
      </c>
      <c r="G24" s="3">
        <v>0</v>
      </c>
      <c r="H24" s="3">
        <v>1</v>
      </c>
      <c r="I24" s="3">
        <v>17</v>
      </c>
      <c r="J24" s="3">
        <v>7</v>
      </c>
      <c r="K24" s="3">
        <v>0</v>
      </c>
      <c r="L24" s="4">
        <v>0</v>
      </c>
      <c r="M24" s="4">
        <v>0</v>
      </c>
      <c r="N24" s="4">
        <v>0</v>
      </c>
      <c r="O24" s="4">
        <v>0</v>
      </c>
      <c r="P24" s="3">
        <v>8</v>
      </c>
      <c r="Q24" s="4">
        <v>0</v>
      </c>
      <c r="R24" s="4">
        <v>1</v>
      </c>
      <c r="S24" s="4">
        <v>0</v>
      </c>
      <c r="T24" s="4">
        <v>7</v>
      </c>
      <c r="U24" s="3">
        <v>0</v>
      </c>
      <c r="V24" s="4">
        <v>0</v>
      </c>
      <c r="W24" s="4">
        <v>0</v>
      </c>
      <c r="X24" s="4">
        <v>0</v>
      </c>
      <c r="Y24" s="4">
        <v>0</v>
      </c>
      <c r="Z24" s="3">
        <v>17</v>
      </c>
      <c r="AA24" s="4">
        <v>0</v>
      </c>
      <c r="AB24" s="4">
        <v>0</v>
      </c>
      <c r="AC24" s="4">
        <v>17</v>
      </c>
      <c r="AD24" s="4">
        <v>0</v>
      </c>
    </row>
    <row r="25" spans="1:30" x14ac:dyDescent="0.25">
      <c r="A25" s="4" t="s">
        <v>122</v>
      </c>
      <c r="B25" s="1">
        <v>2</v>
      </c>
      <c r="C25" s="9">
        <f t="shared" si="6"/>
        <v>1.2650221378874131E-3</v>
      </c>
      <c r="D25" s="28">
        <v>0.3222687721559781</v>
      </c>
      <c r="E25" s="4">
        <v>0</v>
      </c>
      <c r="F25" s="3">
        <v>2</v>
      </c>
      <c r="G25" s="3">
        <v>0</v>
      </c>
      <c r="H25" s="3">
        <v>0</v>
      </c>
      <c r="I25" s="3">
        <v>2</v>
      </c>
      <c r="J25" s="3">
        <v>0</v>
      </c>
      <c r="K25" s="3">
        <v>0</v>
      </c>
      <c r="L25" s="4">
        <v>0</v>
      </c>
      <c r="M25" s="4">
        <v>0</v>
      </c>
      <c r="N25" s="4">
        <v>0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3">
        <v>0</v>
      </c>
      <c r="V25" s="4">
        <v>0</v>
      </c>
      <c r="W25" s="4">
        <v>0</v>
      </c>
      <c r="X25" s="4">
        <v>0</v>
      </c>
      <c r="Y25" s="4">
        <v>0</v>
      </c>
      <c r="Z25" s="3">
        <v>2</v>
      </c>
      <c r="AA25" s="4">
        <v>0</v>
      </c>
      <c r="AB25" s="4">
        <v>0</v>
      </c>
      <c r="AC25" s="4">
        <v>2</v>
      </c>
      <c r="AD25" s="4">
        <v>0</v>
      </c>
    </row>
    <row r="26" spans="1:30" x14ac:dyDescent="0.25">
      <c r="A26" s="4" t="s">
        <v>123</v>
      </c>
      <c r="B26" s="1">
        <v>8</v>
      </c>
      <c r="C26" s="9">
        <f t="shared" si="6"/>
        <v>5.0600885515496522E-3</v>
      </c>
      <c r="D26" s="28">
        <v>0.95934764360235036</v>
      </c>
      <c r="E26" s="4">
        <v>0</v>
      </c>
      <c r="F26" s="3">
        <v>8</v>
      </c>
      <c r="G26" s="3">
        <v>0</v>
      </c>
      <c r="H26" s="3">
        <v>1</v>
      </c>
      <c r="I26" s="3">
        <v>7</v>
      </c>
      <c r="J26" s="3">
        <v>0</v>
      </c>
      <c r="K26" s="3">
        <v>2</v>
      </c>
      <c r="L26" s="4">
        <v>0</v>
      </c>
      <c r="M26" s="4">
        <v>0</v>
      </c>
      <c r="N26" s="4">
        <v>2</v>
      </c>
      <c r="O26" s="4">
        <v>0</v>
      </c>
      <c r="P26" s="3">
        <v>1</v>
      </c>
      <c r="Q26" s="4">
        <v>0</v>
      </c>
      <c r="R26" s="4">
        <v>1</v>
      </c>
      <c r="S26" s="4">
        <v>0</v>
      </c>
      <c r="T26" s="4">
        <v>0</v>
      </c>
      <c r="U26" s="3">
        <v>0</v>
      </c>
      <c r="V26" s="4">
        <v>0</v>
      </c>
      <c r="W26" s="4">
        <v>0</v>
      </c>
      <c r="X26" s="4">
        <v>0</v>
      </c>
      <c r="Y26" s="4">
        <v>0</v>
      </c>
      <c r="Z26" s="3">
        <v>5</v>
      </c>
      <c r="AA26" s="4">
        <v>0</v>
      </c>
      <c r="AB26" s="4">
        <v>0</v>
      </c>
      <c r="AC26" s="4">
        <v>5</v>
      </c>
      <c r="AD26" s="4">
        <v>0</v>
      </c>
    </row>
    <row r="27" spans="1:30" x14ac:dyDescent="0.25">
      <c r="A27" s="4" t="s">
        <v>124</v>
      </c>
      <c r="B27" s="1">
        <v>17</v>
      </c>
      <c r="C27" s="9">
        <f t="shared" si="6"/>
        <v>1.0752688172043012E-2</v>
      </c>
      <c r="D27" s="28">
        <v>5.1860890787065284</v>
      </c>
      <c r="E27" s="4">
        <v>0</v>
      </c>
      <c r="F27" s="3">
        <v>17</v>
      </c>
      <c r="G27" s="3">
        <v>0</v>
      </c>
      <c r="H27" s="3">
        <v>1</v>
      </c>
      <c r="I27" s="3">
        <v>16</v>
      </c>
      <c r="J27" s="3">
        <v>0</v>
      </c>
      <c r="K27" s="3">
        <v>13</v>
      </c>
      <c r="L27" s="4">
        <v>0</v>
      </c>
      <c r="M27" s="4">
        <v>0</v>
      </c>
      <c r="N27" s="4">
        <v>13</v>
      </c>
      <c r="O27" s="4">
        <v>0</v>
      </c>
      <c r="P27" s="3">
        <v>1</v>
      </c>
      <c r="Q27" s="4">
        <v>0</v>
      </c>
      <c r="R27" s="4">
        <v>1</v>
      </c>
      <c r="S27" s="4">
        <v>0</v>
      </c>
      <c r="T27" s="4">
        <v>0</v>
      </c>
      <c r="U27" s="3">
        <v>0</v>
      </c>
      <c r="V27" s="4">
        <v>0</v>
      </c>
      <c r="W27" s="4">
        <v>0</v>
      </c>
      <c r="X27" s="4">
        <v>0</v>
      </c>
      <c r="Y27" s="4">
        <v>0</v>
      </c>
      <c r="Z27" s="3">
        <v>3</v>
      </c>
      <c r="AA27" s="4">
        <v>0</v>
      </c>
      <c r="AB27" s="4">
        <v>0</v>
      </c>
      <c r="AC27" s="4">
        <v>3</v>
      </c>
      <c r="AD27" s="4">
        <v>0</v>
      </c>
    </row>
    <row r="28" spans="1:30" x14ac:dyDescent="0.25">
      <c r="A28" s="12" t="s">
        <v>40</v>
      </c>
      <c r="B28" s="22">
        <f>SUM(B5:B27)</f>
        <v>1581</v>
      </c>
      <c r="C28" s="14">
        <f t="shared" si="6"/>
        <v>1</v>
      </c>
      <c r="D28" s="29"/>
      <c r="E28" s="15">
        <f>SUM(E6:E27)</f>
        <v>20</v>
      </c>
      <c r="F28" s="15">
        <f t="shared" ref="F28:AD28" si="7">SUM(F6:F27)</f>
        <v>1561</v>
      </c>
      <c r="G28" s="15">
        <f t="shared" si="7"/>
        <v>29</v>
      </c>
      <c r="H28" s="15">
        <f t="shared" si="7"/>
        <v>44</v>
      </c>
      <c r="I28" s="15">
        <f t="shared" si="7"/>
        <v>1140</v>
      </c>
      <c r="J28" s="15">
        <f t="shared" si="7"/>
        <v>348</v>
      </c>
      <c r="K28" s="15">
        <f t="shared" si="7"/>
        <v>1256</v>
      </c>
      <c r="L28" s="15">
        <f t="shared" si="7"/>
        <v>28</v>
      </c>
      <c r="M28" s="15">
        <f t="shared" si="7"/>
        <v>32</v>
      </c>
      <c r="N28" s="15">
        <f t="shared" si="7"/>
        <v>985</v>
      </c>
      <c r="O28" s="15">
        <f t="shared" si="7"/>
        <v>211</v>
      </c>
      <c r="P28" s="15">
        <f t="shared" si="7"/>
        <v>206</v>
      </c>
      <c r="Q28" s="15">
        <f t="shared" si="7"/>
        <v>1</v>
      </c>
      <c r="R28" s="15">
        <f t="shared" si="7"/>
        <v>12</v>
      </c>
      <c r="S28" s="15">
        <f t="shared" si="7"/>
        <v>56</v>
      </c>
      <c r="T28" s="15">
        <f t="shared" si="7"/>
        <v>137</v>
      </c>
      <c r="U28" s="15">
        <f t="shared" si="7"/>
        <v>0</v>
      </c>
      <c r="V28" s="15">
        <f t="shared" si="7"/>
        <v>0</v>
      </c>
      <c r="W28" s="15">
        <f t="shared" si="7"/>
        <v>0</v>
      </c>
      <c r="X28" s="15">
        <f t="shared" si="7"/>
        <v>0</v>
      </c>
      <c r="Y28" s="15">
        <f t="shared" si="7"/>
        <v>0</v>
      </c>
      <c r="Z28" s="15">
        <f t="shared" si="7"/>
        <v>99</v>
      </c>
      <c r="AA28" s="15">
        <f t="shared" si="7"/>
        <v>0</v>
      </c>
      <c r="AB28" s="15">
        <f t="shared" si="7"/>
        <v>0</v>
      </c>
      <c r="AC28" s="15">
        <f t="shared" si="7"/>
        <v>99</v>
      </c>
      <c r="AD28" s="15">
        <f t="shared" si="7"/>
        <v>0</v>
      </c>
    </row>
    <row r="29" spans="1:30" x14ac:dyDescent="0.25">
      <c r="A29" s="12" t="s">
        <v>136</v>
      </c>
      <c r="B29" s="16" t="s">
        <v>137</v>
      </c>
      <c r="C29" s="16" t="s">
        <v>137</v>
      </c>
      <c r="D29" s="16"/>
      <c r="E29" s="16" t="s">
        <v>137</v>
      </c>
      <c r="F29" s="17">
        <f>SUM(G29:J29)</f>
        <v>1</v>
      </c>
      <c r="G29" s="18">
        <f>G28/$F28</f>
        <v>1.8577834721332478E-2</v>
      </c>
      <c r="H29" s="18">
        <f t="shared" ref="H29:AD29" si="8">H28/$F28</f>
        <v>2.8187059577194105E-2</v>
      </c>
      <c r="I29" s="18">
        <f t="shared" si="8"/>
        <v>0.73030108904548363</v>
      </c>
      <c r="J29" s="18">
        <f t="shared" si="8"/>
        <v>0.22293401665598975</v>
      </c>
      <c r="K29" s="18">
        <f t="shared" si="8"/>
        <v>0.80461242793081356</v>
      </c>
      <c r="L29" s="18">
        <f t="shared" si="8"/>
        <v>1.7937219730941704E-2</v>
      </c>
      <c r="M29" s="18">
        <f t="shared" si="8"/>
        <v>2.0499679692504803E-2</v>
      </c>
      <c r="N29" s="18">
        <f t="shared" si="8"/>
        <v>0.6310057655349135</v>
      </c>
      <c r="O29" s="18">
        <f t="shared" si="8"/>
        <v>0.13516976297245356</v>
      </c>
      <c r="P29" s="18">
        <f t="shared" si="8"/>
        <v>0.13196668802049968</v>
      </c>
      <c r="Q29" s="18">
        <f t="shared" si="8"/>
        <v>6.406149903907751E-4</v>
      </c>
      <c r="R29" s="18">
        <f t="shared" si="8"/>
        <v>7.6873798846893021E-3</v>
      </c>
      <c r="S29" s="18">
        <f t="shared" si="8"/>
        <v>3.5874439461883408E-2</v>
      </c>
      <c r="T29" s="18">
        <f t="shared" si="8"/>
        <v>8.77642536835362E-2</v>
      </c>
      <c r="U29" s="18">
        <f t="shared" si="8"/>
        <v>0</v>
      </c>
      <c r="V29" s="18">
        <f t="shared" si="8"/>
        <v>0</v>
      </c>
      <c r="W29" s="18">
        <f t="shared" si="8"/>
        <v>0</v>
      </c>
      <c r="X29" s="18">
        <f t="shared" si="8"/>
        <v>0</v>
      </c>
      <c r="Y29" s="18">
        <f t="shared" si="8"/>
        <v>0</v>
      </c>
      <c r="Z29" s="18">
        <f t="shared" si="8"/>
        <v>6.3420884048686746E-2</v>
      </c>
      <c r="AA29" s="18">
        <f t="shared" si="8"/>
        <v>0</v>
      </c>
      <c r="AB29" s="18">
        <f t="shared" si="8"/>
        <v>0</v>
      </c>
      <c r="AC29" s="18">
        <f t="shared" si="8"/>
        <v>6.3420884048686746E-2</v>
      </c>
      <c r="AD29" s="18">
        <f t="shared" si="8"/>
        <v>0</v>
      </c>
    </row>
  </sheetData>
  <mergeCells count="4">
    <mergeCell ref="K4:O4"/>
    <mergeCell ref="P4:T4"/>
    <mergeCell ref="U4:Y4"/>
    <mergeCell ref="Z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Álvaro Ahuir Riesco</cp:lastModifiedBy>
  <dcterms:created xsi:type="dcterms:W3CDTF">2015-06-05T18:19:34Z</dcterms:created>
  <dcterms:modified xsi:type="dcterms:W3CDTF">2025-07-02T15:36:00Z</dcterms:modified>
</cp:coreProperties>
</file>